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2.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6.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7.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8.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2.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4.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ables/table1.xml" ContentType="application/vnd.openxmlformats-officedocument.spreadsheetml.table+xml"/>
  <Override PartName="/xl/drawings/drawing36.xml" ContentType="application/vnd.openxmlformats-officedocument.drawing+xml"/>
  <Override PartName="/xl/drawings/drawing37.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8.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9.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0.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2.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4.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5.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6.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7.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8.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9.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5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51.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52.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53.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4.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57.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8.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59.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6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61.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6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63.xml" ContentType="application/vnd.openxmlformats-officedocument.drawing+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64.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65.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66.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67.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68.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pivotTables/pivotTable1.xml" ContentType="application/vnd.openxmlformats-officedocument.spreadsheetml.pivotTable+xml"/>
  <Override PartName="/xl/drawings/drawing69.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Y:\MktEcoDev\CREATIVE\Reports\2025\Clean Energy Industry\Web\"/>
    </mc:Choice>
  </mc:AlternateContent>
  <xr:revisionPtr revIDLastSave="0" documentId="8_{4D5B6C9B-A52B-4213-A118-DD41CA201EB9}" xr6:coauthVersionLast="47" xr6:coauthVersionMax="47" xr10:uidLastSave="{00000000-0000-0000-0000-000000000000}"/>
  <bookViews>
    <workbookView xWindow="390" yWindow="390" windowWidth="21600" windowHeight="11295" tabRatio="936" firstSheet="2" activeTab="76" xr2:uid="{00000000-000D-0000-FFFF-FFFF00000000}"/>
  </bookViews>
  <sheets>
    <sheet name="Figure 1" sheetId="2" r:id="rId1"/>
    <sheet name="Figure 2" sheetId="4" r:id="rId2"/>
    <sheet name="Figure 3" sheetId="3" r:id="rId3"/>
    <sheet name="Figure 4" sheetId="5" r:id="rId4"/>
    <sheet name="Figure 5" sheetId="7" r:id="rId5"/>
    <sheet name="Figure 6" sheetId="87" r:id="rId6"/>
    <sheet name="Figure 7" sheetId="89" r:id="rId7"/>
    <sheet name="Figure 8" sheetId="8" r:id="rId8"/>
    <sheet name="Figure 9" sheetId="1" r:id="rId9"/>
    <sheet name="Figure 10" sheetId="9" r:id="rId10"/>
    <sheet name="Table 1" sheetId="10" r:id="rId11"/>
    <sheet name="Table 2" sheetId="11" r:id="rId12"/>
    <sheet name="Table 3" sheetId="12" r:id="rId13"/>
    <sheet name="Table 4" sheetId="13" r:id="rId14"/>
    <sheet name="Figure 11" sheetId="14" r:id="rId15"/>
    <sheet name="Figure 12" sheetId="16" r:id="rId16"/>
    <sheet name="Figure 13" sheetId="17" r:id="rId17"/>
    <sheet name="Figure 14" sheetId="18" r:id="rId18"/>
    <sheet name="Figure 15" sheetId="19" r:id="rId19"/>
    <sheet name="Figure 16" sheetId="20" r:id="rId20"/>
    <sheet name="Figure 17" sheetId="21" r:id="rId21"/>
    <sheet name="Figure 18" sheetId="22" r:id="rId22"/>
    <sheet name="Table 5" sheetId="23" r:id="rId23"/>
    <sheet name="Figure 19" sheetId="24" r:id="rId24"/>
    <sheet name="Figure 20" sheetId="25" r:id="rId25"/>
    <sheet name="Figure 21" sheetId="26" r:id="rId26"/>
    <sheet name="Figure 22" sheetId="27" r:id="rId27"/>
    <sheet name="Figure 23" sheetId="28" r:id="rId28"/>
    <sheet name="Figure 24" sheetId="29" r:id="rId29"/>
    <sheet name="Figure 25" sheetId="30" r:id="rId30"/>
    <sheet name="Figure 26" sheetId="31" r:id="rId31"/>
    <sheet name="Figure 27" sheetId="32" r:id="rId32"/>
    <sheet name="Table 6" sheetId="33" r:id="rId33"/>
    <sheet name="Table 7" sheetId="34" r:id="rId34"/>
    <sheet name="Table 8" sheetId="35" r:id="rId35"/>
    <sheet name="Table 9" sheetId="36" r:id="rId36"/>
    <sheet name="Table 10" sheetId="37" r:id="rId37"/>
    <sheet name="Table 11" sheetId="42" r:id="rId38"/>
    <sheet name="Figure 28" sheetId="43" r:id="rId39"/>
    <sheet name="Figure 29" sheetId="44" r:id="rId40"/>
    <sheet name="Figure 30" sheetId="39" r:id="rId41"/>
    <sheet name="Figure 31" sheetId="40" r:id="rId42"/>
    <sheet name="Figure 32" sheetId="41" r:id="rId43"/>
    <sheet name="Figure 33" sheetId="45" r:id="rId44"/>
    <sheet name="Figure 34" sheetId="46" r:id="rId45"/>
    <sheet name="Table 12" sheetId="47" r:id="rId46"/>
    <sheet name="Figure 35" sheetId="48" r:id="rId47"/>
    <sheet name="Figure 36" sheetId="49" r:id="rId48"/>
    <sheet name="Figure 37" sheetId="50" r:id="rId49"/>
    <sheet name="Figure 38 &amp; 39" sheetId="51" r:id="rId50"/>
    <sheet name="Figure 40" sheetId="52" r:id="rId51"/>
    <sheet name="Figure 41" sheetId="53" r:id="rId52"/>
    <sheet name="Figure 42" sheetId="54" r:id="rId53"/>
    <sheet name="Figure 43" sheetId="55" r:id="rId54"/>
    <sheet name="Figure 44" sheetId="56" r:id="rId55"/>
    <sheet name="Figure 45" sheetId="57" r:id="rId56"/>
    <sheet name="Figure 46" sheetId="58" r:id="rId57"/>
    <sheet name="Figure 47" sheetId="59" r:id="rId58"/>
    <sheet name="Figure 48" sheetId="60" r:id="rId59"/>
    <sheet name="Figure 49" sheetId="62" r:id="rId60"/>
    <sheet name="Figure 50" sheetId="61" r:id="rId61"/>
    <sheet name="Figure 51" sheetId="90" r:id="rId62"/>
    <sheet name="Figure 52" sheetId="64" r:id="rId63"/>
    <sheet name="Figure 53" sheetId="91" r:id="rId64"/>
    <sheet name="Figure 54" sheetId="92" r:id="rId65"/>
    <sheet name="Figure 55" sheetId="67" r:id="rId66"/>
    <sheet name="Figure 56" sheetId="68" r:id="rId67"/>
    <sheet name="Figure 57" sheetId="69" r:id="rId68"/>
    <sheet name="Figure 58" sheetId="70" r:id="rId69"/>
    <sheet name="Table 13" sheetId="71" r:id="rId70"/>
    <sheet name="Figure 59" sheetId="72" r:id="rId71"/>
    <sheet name="Figure 60" sheetId="73" r:id="rId72"/>
    <sheet name="Figure 61" sheetId="74" r:id="rId73"/>
    <sheet name="Table 14" sheetId="75" r:id="rId74"/>
    <sheet name="Figure 62" sheetId="93" r:id="rId75"/>
    <sheet name="Figure 63" sheetId="94" r:id="rId76"/>
    <sheet name="Figure 64" sheetId="95" r:id="rId77"/>
    <sheet name="Figure 65" sheetId="78" r:id="rId78"/>
    <sheet name="Figure 66" sheetId="82" r:id="rId79"/>
    <sheet name="Figure 67" sheetId="85" r:id="rId80"/>
    <sheet name="Figure 68" sheetId="96" r:id="rId81"/>
    <sheet name="Figure 69" sheetId="79" r:id="rId82"/>
    <sheet name="Table 15" sheetId="80" r:id="rId83"/>
  </sheets>
  <definedNames>
    <definedName name="_xlnm._FilterDatabase" localSheetId="21" hidden="1">'Figure 18'!$C$3:$D$11</definedName>
    <definedName name="_xlnm._FilterDatabase" localSheetId="23" hidden="1">'Figure 19'!$A$2:$B$10</definedName>
    <definedName name="_xlnm._FilterDatabase" localSheetId="24" hidden="1">'Figure 20'!$B$2:$C$10</definedName>
    <definedName name="_xlnm._FilterDatabase" localSheetId="25" hidden="1">'Figure 21'!$C$3:$G$11</definedName>
    <definedName name="_xlnm._FilterDatabase" localSheetId="28" hidden="1">'Figure 24'!$A$3:$G$10</definedName>
    <definedName name="_xlnm._FilterDatabase" localSheetId="30" hidden="1">'Figure 26'!$A$2:$B$11</definedName>
    <definedName name="_xlnm._FilterDatabase" localSheetId="43" hidden="1">'Figure 33'!#REF!</definedName>
    <definedName name="_xlnm._FilterDatabase" localSheetId="44" hidden="1">'Figure 34'!$N$9:$O$9</definedName>
    <definedName name="_xlnm._FilterDatabase" localSheetId="48" hidden="1">'Figure 37'!$C$4:$E$9</definedName>
    <definedName name="_xlnm._FilterDatabase" localSheetId="49" hidden="1">'Figure 38 &amp; 39'!$C$5:$E$16</definedName>
    <definedName name="_xlnm._FilterDatabase" localSheetId="53" hidden="1">'Figure 43'!$C$4:$F$9</definedName>
    <definedName name="_xlnm._FilterDatabase" localSheetId="55" hidden="1">'Figure 45'!$B$3:$D$6</definedName>
    <definedName name="_xlnm._FilterDatabase" localSheetId="59" hidden="1">'Figure 49'!$B$4:$C$10</definedName>
    <definedName name="_xlnm._FilterDatabase" localSheetId="60" hidden="1">'Figure 50'!#REF!</definedName>
    <definedName name="_xlnm._FilterDatabase" localSheetId="76" hidden="1">'Figure 64'!$B$4:$H$8</definedName>
    <definedName name="_xlnm._FilterDatabase" localSheetId="80" hidden="1">'Figure 68'!$A$3:$G$3</definedName>
    <definedName name="_xlnm._FilterDatabase" localSheetId="81" hidden="1">'Figure 69'!$A$1:$C$40</definedName>
    <definedName name="_xlnm._FilterDatabase" localSheetId="22" hidden="1">'Table 5'!$B$4:$D$12</definedName>
    <definedName name="_ftn1" localSheetId="37">'Table 11'!$D$15</definedName>
    <definedName name="_ftnref1" localSheetId="37">'Table 11'!$D$11</definedName>
    <definedName name="_Ref138672096" localSheetId="13">'Table 4'!$A$1</definedName>
    <definedName name="_Ref141077649" localSheetId="35">'Table 9'!$A$1</definedName>
    <definedName name="_Ref142461338" localSheetId="36">'Table 10'!$A$1</definedName>
    <definedName name="_Ref170212671" localSheetId="82">'Table 15'!$A$1</definedName>
    <definedName name="_Ref170212925" localSheetId="73">'Table 14'!$A$1</definedName>
    <definedName name="_Ref170214508" localSheetId="70">'Figure 59'!$A$1</definedName>
    <definedName name="_Ref170215444" localSheetId="71">'Figure 60'!$A$1</definedName>
    <definedName name="_Ref170223204" localSheetId="69">'Table 13'!$A$1</definedName>
    <definedName name="_Ref170285857" localSheetId="46">'Figure 35'!$A$1</definedName>
    <definedName name="_Ref172188031" localSheetId="33">'Table 7'!$A$1</definedName>
    <definedName name="_Ref194667553" localSheetId="32">'Table 6'!$M$5</definedName>
    <definedName name="_Ref200974855" localSheetId="67">'Figure 57'!$A$1</definedName>
    <definedName name="_Ref202184289" localSheetId="0">'Figure 1'!$A$1</definedName>
    <definedName name="_Ref202185984" localSheetId="2">'Figure 3'!$A$1</definedName>
    <definedName name="_Ref202186887" localSheetId="3">'Figure 4'!$B$1</definedName>
    <definedName name="_Ref202194487" localSheetId="16">'Figure 13'!$C$1</definedName>
    <definedName name="_Ref202194562" localSheetId="17">'Figure 14'!$A$1</definedName>
    <definedName name="_Ref202194816" localSheetId="18">'Figure 15'!$A$1</definedName>
    <definedName name="_Ref202341408" localSheetId="4">'Figure 5'!$A$1</definedName>
    <definedName name="_Ref202364737" localSheetId="62">'Figure 52'!$A$1</definedName>
    <definedName name="_Ref203663768" localSheetId="24">'Figure 20'!$A$1</definedName>
    <definedName name="_Ref203732466" localSheetId="28">'Figure 24'!$A$1</definedName>
    <definedName name="_Ref203744828" localSheetId="32">'Table 6'!$A$1</definedName>
    <definedName name="_Ref204009665" localSheetId="47">'Figure 36'!$A$1</definedName>
    <definedName name="_Ref204010813" localSheetId="49">'Figure 38 &amp; 39'!$A$2</definedName>
    <definedName name="_Ref204011058" localSheetId="50">'Figure 40'!$A$1</definedName>
    <definedName name="_Ref204011300" localSheetId="51">'Figure 41'!$A$1</definedName>
    <definedName name="_Ref204011662" localSheetId="52">'Figure 42'!$C$1</definedName>
    <definedName name="_Ref204012137" localSheetId="54">'Figure 44'!$A$1</definedName>
    <definedName name="_Ref204012673" localSheetId="55">'Figure 45'!$A$1</definedName>
    <definedName name="_Ref204013499" localSheetId="60">'Figure 50'!$A$1</definedName>
    <definedName name="_Ref204240285" localSheetId="65">'Figure 55'!$A$1</definedName>
    <definedName name="_Ref206149622" localSheetId="40">'Figure 30'!$A$1</definedName>
    <definedName name="_Ref206149988" localSheetId="41">'Figure 31'!$A$1</definedName>
    <definedName name="_Ref206152796" localSheetId="42">'Figure 32'!$A$1</definedName>
    <definedName name="_Ref206404268" localSheetId="77">'Figure 65'!$A$1</definedName>
    <definedName name="_Ref206406470" localSheetId="78">'Figure 66'!$A$1</definedName>
    <definedName name="_Ref206407423" localSheetId="79">'Figure 67'!$A$1</definedName>
    <definedName name="_Ref206690787" localSheetId="31">'Figure 27'!$A$1</definedName>
    <definedName name="_Ref206749712" localSheetId="9">'Figure 10'!$A$1</definedName>
    <definedName name="_Ref206752544" localSheetId="38">'Figure 28'!$A$1</definedName>
    <definedName name="_Ref206753581" localSheetId="39">'Figure 29'!$A$1</definedName>
    <definedName name="_Ref206759815" localSheetId="25">'Figure 21'!$A$1</definedName>
    <definedName name="_Ref206759864" localSheetId="29">'Figure 25'!$A$1</definedName>
    <definedName name="_Ref206759878" localSheetId="30">'Figure 26'!$A$1</definedName>
    <definedName name="_Ref206761490" localSheetId="7">'Figure 8'!$A$1</definedName>
    <definedName name="_Ref209002628" localSheetId="19">'Figure 16'!$A$1</definedName>
    <definedName name="_Ref209175010" localSheetId="81">'Figure 69'!$J$1</definedName>
    <definedName name="_Ref209177247" localSheetId="10">'Table 1'!$A$1</definedName>
    <definedName name="_Ref209177248" localSheetId="11">'Table 2'!$A$1</definedName>
    <definedName name="_Ref209177564" localSheetId="37">'Table 11'!$A$1</definedName>
    <definedName name="_Ref209177758" localSheetId="58">'Figure 48'!$A$1</definedName>
    <definedName name="_Ref210893931" localSheetId="61">'Figure 51'!$A$1</definedName>
    <definedName name="_Ref52272432" localSheetId="58">'Figure 48'!#REF!</definedName>
    <definedName name="_Ref52272432" localSheetId="59">'Figure 49'!#REF!</definedName>
    <definedName name="_Ref52272432" localSheetId="60">'Figure 50'!#REF!</definedName>
  </definedNames>
  <calcPr calcId="191028"/>
  <pivotCaches>
    <pivotCache cacheId="0" r:id="rId8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74" l="1"/>
  <c r="F34" i="74" s="1"/>
  <c r="C33" i="74"/>
  <c r="F33" i="74" s="1"/>
  <c r="C32" i="74"/>
  <c r="F32" i="74" l="1"/>
  <c r="D33" i="74"/>
  <c r="H9" i="40" l="1"/>
  <c r="G9" i="40"/>
  <c r="F9" i="40"/>
  <c r="E9" i="40"/>
  <c r="D9" i="40"/>
  <c r="C9" i="40"/>
  <c r="E8" i="16" l="1"/>
  <c r="D8" i="16"/>
</calcChain>
</file>

<file path=xl/sharedStrings.xml><?xml version="1.0" encoding="utf-8"?>
<sst xmlns="http://schemas.openxmlformats.org/spreadsheetml/2006/main" count="833" uniqueCount="589">
  <si>
    <t>Figure 1. Clean Energy Employment in New York, 2016-2023</t>
  </si>
  <si>
    <t>Total Employment</t>
  </si>
  <si>
    <t>Cumulative % Growth</t>
  </si>
  <si>
    <t>Figure 2. Clean Energy Employment Change by State, 2023 to 2024</t>
  </si>
  <si>
    <t>State</t>
  </si>
  <si>
    <t>Rhode Island</t>
  </si>
  <si>
    <t>Maryland</t>
  </si>
  <si>
    <t>Massachusetts</t>
  </si>
  <si>
    <t xml:space="preserve">National Clean Energy Average </t>
  </si>
  <si>
    <t>Connecticut</t>
  </si>
  <si>
    <t>New York</t>
  </si>
  <si>
    <t>Pennsylvania</t>
  </si>
  <si>
    <t>New Jersey</t>
  </si>
  <si>
    <t>Figure 3. Employment Change by Industry in New York, 2023 to 2024</t>
  </si>
  <si>
    <t>Industry</t>
  </si>
  <si>
    <t>Growth 23-24</t>
  </si>
  <si>
    <t>Finance and Insurance</t>
  </si>
  <si>
    <t>Accommodation and Food Services</t>
  </si>
  <si>
    <t>Educational Services</t>
  </si>
  <si>
    <t>New York Economywide Average</t>
  </si>
  <si>
    <t>Clean Energy</t>
  </si>
  <si>
    <t>Healthcare and Social Assistance</t>
  </si>
  <si>
    <t>Figure 4. Clean Energy Employment by Sector, 2019 to 2024</t>
  </si>
  <si>
    <t>Renewable Fuels</t>
  </si>
  <si>
    <t>Grid Modernization and Energy Storage</t>
  </si>
  <si>
    <t>Clean and Alternative Fuels Transportation</t>
  </si>
  <si>
    <t>Renewable Electric Power Generation</t>
  </si>
  <si>
    <t>Building Decarbonization and Energy Efficiency</t>
  </si>
  <si>
    <t>Figure 5. Clean Energy Establishments by Technology, 2024</t>
  </si>
  <si>
    <t>Technology</t>
  </si>
  <si>
    <t>Energy Efficiency, 88%</t>
  </si>
  <si>
    <t>Alternative Transportation, 6%</t>
  </si>
  <si>
    <t>Renewable Electric Power Generation, 5%</t>
  </si>
  <si>
    <t>Renewable Fuels, 1%</t>
  </si>
  <si>
    <t>Grid Modernization &amp; Energy Storage, 1%</t>
  </si>
  <si>
    <t>Figure 6. Example of Intensity- Adjusted Clean Energy Employment</t>
  </si>
  <si>
    <t>Figure 7. Intensity-Adjusted Clean Energy Employment, 2019-2024</t>
  </si>
  <si>
    <t>Total CE Employment</t>
  </si>
  <si>
    <t>Intensity Adjusted Employment</t>
  </si>
  <si>
    <t>Cumulaitve % Change for Intensity-Adjusted</t>
  </si>
  <si>
    <t>Figure 8. Clean Energy Employment by Value Chain Segment, 2019-2024</t>
  </si>
  <si>
    <t xml:space="preserve">Other </t>
  </si>
  <si>
    <t>Manufacturing</t>
  </si>
  <si>
    <t>Sales &amp; Distribution</t>
  </si>
  <si>
    <t>Public or Private Utility</t>
  </si>
  <si>
    <t>Other Support Services</t>
  </si>
  <si>
    <t>Professional Services</t>
  </si>
  <si>
    <t>Installation</t>
  </si>
  <si>
    <t>Figure 9. Clean Energy Jobs (Place of Employment) By County, 2024</t>
  </si>
  <si>
    <t>Figure 10. Place of Residence for Clean Energy Workers by County, 2024</t>
  </si>
  <si>
    <t>Table 1. Clean Energy Demographics, 2024</t>
  </si>
  <si>
    <t>Overall Clean Energy, 2019</t>
  </si>
  <si>
    <t>Overall Clean Energy, 2022</t>
  </si>
  <si>
    <t>Overall Clean Energy, 2023</t>
  </si>
  <si>
    <t>Overall Clean Energy, 2024</t>
  </si>
  <si>
    <t>Traditional Energy Workers, 2024 </t>
  </si>
  <si>
    <t>New York State's Labor Force</t>
  </si>
  <si>
    <t>Female</t>
  </si>
  <si>
    <t>Male</t>
  </si>
  <si>
    <t>White</t>
  </si>
  <si>
    <t>Hispanic/Latino/a/x</t>
  </si>
  <si>
    <t>Black</t>
  </si>
  <si>
    <t>Asian</t>
  </si>
  <si>
    <t>Native American</t>
  </si>
  <si>
    <t>Pacific Islander</t>
  </si>
  <si>
    <t>Table 2. Clean Energy Worker Demographics by Value Chains, 2024</t>
  </si>
  <si>
    <t>Installation &amp; Utilities</t>
  </si>
  <si>
    <t>Professional &amp; Other Support Services</t>
  </si>
  <si>
    <t>All Energy Workers, 2024</t>
  </si>
  <si>
    <t>Table 3. New York and National Unionization Membership Rates, 2024</t>
  </si>
  <si>
    <t xml:space="preserve">New York </t>
  </si>
  <si>
    <t xml:space="preserve">National </t>
  </si>
  <si>
    <t xml:space="preserve">Clean Energy </t>
  </si>
  <si>
    <t>Traditional Energy</t>
  </si>
  <si>
    <t xml:space="preserve">Economy Wide </t>
  </si>
  <si>
    <t>Table 4. Unionization Rate In Clean Energy by Value Chain, 2024</t>
  </si>
  <si>
    <t>State Average Membership Rate</t>
  </si>
  <si>
    <t>State Average Coverage Rate</t>
  </si>
  <si>
    <t>National Average Membership Rate</t>
  </si>
  <si>
    <t>National Coverage Rate</t>
  </si>
  <si>
    <t>Other</t>
  </si>
  <si>
    <t>Total</t>
  </si>
  <si>
    <t>Figure 11. Building Decarbonization and Energy Efficiency Employment by Sub-Sectors, 2019-2024</t>
  </si>
  <si>
    <t>Advanced Building Materials</t>
  </si>
  <si>
    <t>Other Energy Efficiency Technologies</t>
  </si>
  <si>
    <t>Traditional HVAC</t>
  </si>
  <si>
    <t>ENERGY STAR and Efficient Lighting</t>
  </si>
  <si>
    <t>High Efficiency HVAC and Renewable Heating and Cooling</t>
  </si>
  <si>
    <t>Figure 12. Renewable Electric Power Generation Employment by Subsector, 2019-2024</t>
  </si>
  <si>
    <t>Geothermal</t>
  </si>
  <si>
    <t>Bioenergy</t>
  </si>
  <si>
    <t>Wind</t>
  </si>
  <si>
    <t>Traditional &amp; Low-Impact Hydropower</t>
  </si>
  <si>
    <t>Solar</t>
  </si>
  <si>
    <t>Figure 13. Clean and Alternative Transportation Employment by Sub-Sector, 2019-2024</t>
  </si>
  <si>
    <t>Natural Gas</t>
  </si>
  <si>
    <t>Hydrogen &amp; Fuel Cell</t>
  </si>
  <si>
    <t>Plug-in Hybrid</t>
  </si>
  <si>
    <t>Electric</t>
  </si>
  <si>
    <t>Hybrid Electric</t>
  </si>
  <si>
    <t>Year</t>
  </si>
  <si>
    <t>Figure 14. Grid Modernization &amp; Energy Storage Employment by Sub-sector, 2019-2024</t>
  </si>
  <si>
    <t>Smart Grid</t>
  </si>
  <si>
    <t>Storage</t>
  </si>
  <si>
    <t>Figure 15. Renewable Fuels Employment by Sub-Sector, 2019-2024</t>
  </si>
  <si>
    <t>Other Ethanol &amp; Non-woody Biomass</t>
  </si>
  <si>
    <t>Woody Biomass</t>
  </si>
  <si>
    <t>Figure 16. Type of Property your Business Works on Most Frequently</t>
  </si>
  <si>
    <t>Single Family Residential Buildings</t>
  </si>
  <si>
    <t>Multi-Family Low-Rise Residential Buildings</t>
  </si>
  <si>
    <t>Multi-Family High-Rise Residential Buildings</t>
  </si>
  <si>
    <t>Commercial Low-Rise Non-Residential Properties</t>
  </si>
  <si>
    <t>Commercial High-Rise Non-Residential Properties</t>
  </si>
  <si>
    <t>Manufactured Homes </t>
  </si>
  <si>
    <t xml:space="preserve">Figure 17x. How many permanent (non-contract or temporary) employees work at your current location? </t>
  </si>
  <si>
    <t>Less than 5 employees</t>
  </si>
  <si>
    <t>5 to 9 employees</t>
  </si>
  <si>
    <t>10 to 19 employees</t>
  </si>
  <si>
    <t>20 to 49 employees</t>
  </si>
  <si>
    <t>50 to 99 employees</t>
  </si>
  <si>
    <t>100 or more employees</t>
  </si>
  <si>
    <t>Figure 18. Percent of Workers Covered by Unions by Occupation</t>
  </si>
  <si>
    <t>Electricians (n=77)</t>
  </si>
  <si>
    <t>Plumbers, Pipefitters, or Steamfitters (n=73)</t>
  </si>
  <si>
    <t>HVAC/R Mechanic, Installers, or Technicians (n=153)</t>
  </si>
  <si>
    <t>Window Installers/glaziers (n=37)</t>
  </si>
  <si>
    <t>Insulation workers (including air sealing) (n=81)</t>
  </si>
  <si>
    <t>Energy Auditor, Advisor, or Inspector (such as HERS Rater) (n=74)</t>
  </si>
  <si>
    <t>Cost estimators and sales people (n=109)</t>
  </si>
  <si>
    <t>Bookkeepers or general office administrators (n=130)</t>
  </si>
  <si>
    <t>Table 5. Unionization by Occupation and Primary Property Type</t>
  </si>
  <si>
    <t>Single Family Residential</t>
  </si>
  <si>
    <t>Multi-Family and Commercial Properties</t>
  </si>
  <si>
    <t>Less than 10 Employees</t>
  </si>
  <si>
    <t>10 to 49 Employees</t>
  </si>
  <si>
    <t>Electricians</t>
  </si>
  <si>
    <t>HVAC/R Mechanic, Installers, or Technicians</t>
  </si>
  <si>
    <t>Window Installers/glaziers</t>
  </si>
  <si>
    <t>Insulation workers</t>
  </si>
  <si>
    <t>Plumbers, Pipefitters, or Steamfitters</t>
  </si>
  <si>
    <t>Bookkeepers or general office administrators</t>
  </si>
  <si>
    <t>Cost estimators and sales people</t>
  </si>
  <si>
    <t>Energy Auditor, Advisor, or Inspector</t>
  </si>
  <si>
    <t>Figure 19. Increase in Number of Workers Reported From 12 Months Ago to Now</t>
  </si>
  <si>
    <t>Energy Auditors (n=75)</t>
  </si>
  <si>
    <t>HVAC/R (n=145)</t>
  </si>
  <si>
    <t>Plumbers (n=62)</t>
  </si>
  <si>
    <t>Window Installers/glaziers (n=39)</t>
  </si>
  <si>
    <t>Bookkeepers/office administrators (n=114)</t>
  </si>
  <si>
    <t>Cost estimators/sales people (n=102)</t>
  </si>
  <si>
    <t>Insulation workers(n=70)</t>
  </si>
  <si>
    <t>Electricians (n=72)</t>
  </si>
  <si>
    <t>Figure 20. Expected Increase in Workers in Three Years</t>
  </si>
  <si>
    <t>Insulation workers (n=73)</t>
  </si>
  <si>
    <t>Energy Auditors (n=71)</t>
  </si>
  <si>
    <r>
      <t>HVAC/R (n=135)</t>
    </r>
    <r>
      <rPr>
        <sz val="8"/>
        <color theme="1"/>
        <rFont val="Times New Roman"/>
        <family val="1"/>
      </rPr>
      <t> </t>
    </r>
  </si>
  <si>
    <t>Plumbers (n=68)</t>
  </si>
  <si>
    <t>Cost estimators/sales people (n=112)</t>
  </si>
  <si>
    <t>Electricians (n=71)</t>
  </si>
  <si>
    <t>Bookkeepers/office administrators (n=124)</t>
  </si>
  <si>
    <r>
      <t>Figure 21. Please indicate your level of difficulty hiring qualified workers for the following occupation(s</t>
    </r>
    <r>
      <rPr>
        <sz val="8"/>
        <rFont val="Calibri"/>
        <family val="2"/>
      </rPr>
      <t> </t>
    </r>
    <r>
      <rPr>
        <i/>
        <sz val="9"/>
        <color rgb="FF0E2841"/>
        <rFont val="Arial"/>
        <family val="2"/>
      </rPr>
      <t>)</t>
    </r>
  </si>
  <si>
    <t>Little to no difficulty</t>
  </si>
  <si>
    <t>Some difficulty</t>
  </si>
  <si>
    <t>Great Difficulty</t>
  </si>
  <si>
    <t>Don’t know/ Refused</t>
  </si>
  <si>
    <t>Plumbers (n=81)</t>
  </si>
  <si>
    <t>HVAC/R (n=143)</t>
  </si>
  <si>
    <t>Window Installers/glaziers (n=46)</t>
  </si>
  <si>
    <t>Energy Auditors (n=77)</t>
  </si>
  <si>
    <t>Electricians (n=86)</t>
  </si>
  <si>
    <t>Insulation workers (n=88)</t>
  </si>
  <si>
    <t>Cost estimators/sales people (n=118)</t>
  </si>
  <si>
    <t>Bookkeepers/general office administrators (n=126)</t>
  </si>
  <si>
    <t>Figure 22. Are specific certifications or license requirements required to install heat pump systems within buildings?</t>
  </si>
  <si>
    <t>EPA 608</t>
  </si>
  <si>
    <t>Electrician, Plumbing, or HVAC license</t>
  </si>
  <si>
    <t>Industry association certification (NATE, BPI)</t>
  </si>
  <si>
    <t>Manufacturer Certification</t>
  </si>
  <si>
    <t>Figure 23. Where do your employees go to earn the certifications you previously listed?</t>
  </si>
  <si>
    <t>Online/Webinars</t>
  </si>
  <si>
    <t>Wholesaler programs</t>
  </si>
  <si>
    <t>BPI</t>
  </si>
  <si>
    <t>ACCA</t>
  </si>
  <si>
    <t>BPA</t>
  </si>
  <si>
    <t>NATE</t>
  </si>
  <si>
    <t>Union</t>
  </si>
  <si>
    <t>Trade schools/Universities</t>
  </si>
  <si>
    <t>Don't know/ Refused</t>
  </si>
  <si>
    <t>Figure 24. Please indicate the minimum required level of prior work experience you expect entry-level applicants to possess?</t>
  </si>
  <si>
    <t>No formal work experience in comparable positions required</t>
  </si>
  <si>
    <t>Pre-Apprenticeship or other short term job training</t>
  </si>
  <si>
    <t>Up to 12 months in a comparable position</t>
  </si>
  <si>
    <t>One to three years in a comparable position</t>
  </si>
  <si>
    <t>More than three years in a comparable position</t>
  </si>
  <si>
    <t>HVAC (n=129)</t>
  </si>
  <si>
    <t>Electricians (n=75)</t>
  </si>
  <si>
    <t>Plumbers (n=70)</t>
  </si>
  <si>
    <t>Insulation workers (n=78)</t>
  </si>
  <si>
    <t>Energy Auditors (n=67)</t>
  </si>
  <si>
    <t>Bookkeepers/office administrators (n=111)</t>
  </si>
  <si>
    <t>Figure 25. In the past six months has your company turned away new work because of limited staffing capacity?</t>
  </si>
  <si>
    <t>Yes, but fewer than one potential customer a month</t>
  </si>
  <si>
    <t>Yes, we turn away several potential customers every month</t>
  </si>
  <si>
    <t>Yes, we turn away several potential customers every week</t>
  </si>
  <si>
    <t>No, we have not turned away new work because of limited staffing capacity</t>
  </si>
  <si>
    <t>Don't know/ Refused </t>
  </si>
  <si>
    <t>Figure 26. Would any of the following resources or incentives make your company more willing to take on additional staff?– Multiple responses permitted; percentages may sum to more than 100%</t>
  </si>
  <si>
    <t>None, my company is happy to remain the size that it currently is</t>
  </si>
  <si>
    <t>Assistance with human resources and other administrative duties</t>
  </si>
  <si>
    <t>Access to business mentoring resources</t>
  </si>
  <si>
    <t>Peer to peer mentoring opportunities</t>
  </si>
  <si>
    <t>Additional financial incentives for decarbonization projects</t>
  </si>
  <si>
    <t>On the job training funding</t>
  </si>
  <si>
    <t>More access to trained talent</t>
  </si>
  <si>
    <t>Figure 27. Please tell us which types of incentives/rebates you have used for at least one project - Multiple responses permitted; percentages may sum to more than 100%</t>
  </si>
  <si>
    <t>Utility</t>
  </si>
  <si>
    <t>Federal</t>
  </si>
  <si>
    <t>Manufacturer</t>
  </si>
  <si>
    <t>City or regional government</t>
  </si>
  <si>
    <t>None</t>
  </si>
  <si>
    <r>
      <t>Don't know/Refused</t>
    </r>
    <r>
      <rPr>
        <sz val="8"/>
        <color theme="1"/>
        <rFont val="Times New Roman"/>
        <family val="1"/>
      </rPr>
      <t> </t>
    </r>
  </si>
  <si>
    <t>Table 6. Why does your company not participate in incentive programs?</t>
  </si>
  <si>
    <t>Reason</t>
  </si>
  <si>
    <t>Incentives and rebates</t>
  </si>
  <si>
    <t>State or local direct installation programs</t>
  </si>
  <si>
    <t>Unclear or too complicated application requirements</t>
  </si>
  <si>
    <t>Not familiar with these programs</t>
  </si>
  <si>
    <t>Not financially viable for my company</t>
  </si>
  <si>
    <t>Qualification standards are too difficult to achieve</t>
  </si>
  <si>
    <t>Too busy/ already have enough work orders</t>
  </si>
  <si>
    <t>Table 7. Summary Clean Energy Wage Premium Statistics</t>
  </si>
  <si>
    <t xml:space="preserve"> Hourly 25th Percentile Wage </t>
  </si>
  <si>
    <t xml:space="preserve"> Hourly 50th Percentile Wage </t>
  </si>
  <si>
    <t xml:space="preserve"> Hourly 75th Percentile Wage </t>
  </si>
  <si>
    <t>Wage Premium, All Percentiles</t>
  </si>
  <si>
    <t>Share of Tested Occupations with a Clean Energy Wage Premium</t>
  </si>
  <si>
    <t>N/A</t>
  </si>
  <si>
    <t>Average Premium</t>
  </si>
  <si>
    <t>Median Premium</t>
  </si>
  <si>
    <r>
      <t>Table 8. Wages of Ten Prominent Clean Energy Occupations</t>
    </r>
    <r>
      <rPr>
        <sz val="8"/>
        <rFont val="Calibri"/>
        <family val="2"/>
      </rPr>
      <t>  </t>
    </r>
  </si>
  <si>
    <t>Wage</t>
  </si>
  <si>
    <t>Premium</t>
  </si>
  <si>
    <t>SOC</t>
  </si>
  <si>
    <t>SOC Name</t>
  </si>
  <si>
    <t>Hourly 25th Percentile Wage</t>
  </si>
  <si>
    <t>Hourly 50th Percentile Wage</t>
  </si>
  <si>
    <t>Hourly 75th Percentile Wage</t>
  </si>
  <si>
    <t>47-2060</t>
  </si>
  <si>
    <t>Construction Laborers</t>
  </si>
  <si>
    <t>49-9071</t>
  </si>
  <si>
    <t>Building Operators / Building Control Technicians / Maintenance and Repair Workers</t>
  </si>
  <si>
    <t>47-2030</t>
  </si>
  <si>
    <t>Carpenters</t>
  </si>
  <si>
    <t>47-2110</t>
  </si>
  <si>
    <t>47-2150</t>
  </si>
  <si>
    <t>Plumbers, Pipefitters, and Steamfitters</t>
  </si>
  <si>
    <t>49-9020</t>
  </si>
  <si>
    <t>Heating, Air Conditioning, and Refrigeration Mechanics and Installers</t>
  </si>
  <si>
    <t>49-9050</t>
  </si>
  <si>
    <t>Electrical Power-Line Installers and Repairers</t>
  </si>
  <si>
    <t>47-2131</t>
  </si>
  <si>
    <t>Insulation Workers, Floor, Ceiling, and Wall</t>
  </si>
  <si>
    <t>47-2070</t>
  </si>
  <si>
    <t>Construction Equipment Operators</t>
  </si>
  <si>
    <t>17-3000</t>
  </si>
  <si>
    <t>Drafters, Engineering Technicians, and Mapping Technicians</t>
  </si>
  <si>
    <t>Table 9. National Healthcare Coverage Rates Among Clean Energy Occupations</t>
  </si>
  <si>
    <t>2024 Economy-Wide</t>
  </si>
  <si>
    <t>Average</t>
  </si>
  <si>
    <t>Median</t>
  </si>
  <si>
    <t>Table 10. National Healthcare Coverage Rates Among Ten Prominent Clean Energy Occupations</t>
  </si>
  <si>
    <t>Healthcare coverage</t>
  </si>
  <si>
    <t>51-4120</t>
  </si>
  <si>
    <t>Welders, Cutters, Solderers, and Brazers</t>
  </si>
  <si>
    <t>47-2073</t>
  </si>
  <si>
    <t>Operating Engineers and Other Construction Equipment Operators</t>
  </si>
  <si>
    <t>Table 11. Disadvantaged Communities Statistics, 2024</t>
  </si>
  <si>
    <t>Clean Energy Jobs in DACs</t>
  </si>
  <si>
    <t>Percent of all Clean Energy Jobs</t>
  </si>
  <si>
    <t>By Place of Employment</t>
  </si>
  <si>
    <t xml:space="preserve">By Place of Resident </t>
  </si>
  <si>
    <t>Percent of NY Population Living in DACs</t>
  </si>
  <si>
    <t>Unemployment Rate for Population Not Living in DACs</t>
  </si>
  <si>
    <t>Unemployment Rate for Population Living in DACs</t>
  </si>
  <si>
    <t>Figure 28. Clean Energy Jobs in Disadvantaged Communities</t>
  </si>
  <si>
    <t>Figure 29. Clean Energy Workers Living in Disadvantaged Communities</t>
  </si>
  <si>
    <t>Figure 30. Employer-Reported Hiring Difficulty, 2021-2024</t>
  </si>
  <si>
    <t>Very difficult</t>
  </si>
  <si>
    <t>Somewhat difficult</t>
  </si>
  <si>
    <t>Not at all difficult</t>
  </si>
  <si>
    <t>Figure 31. Severity of Employer-Reported Hiring Difficulty, 2019-2024</t>
  </si>
  <si>
    <t>Difficult</t>
  </si>
  <si>
    <t>Figure 32. Employer-Reported Hiring Difficulty by Technology, 2024</t>
  </si>
  <si>
    <t>Clean and Alternative Transportation</t>
  </si>
  <si>
    <t>Figure 33. New York Clean Energy Training Programs by Occupational Focus</t>
  </si>
  <si>
    <t>Biomass</t>
  </si>
  <si>
    <t xml:space="preserve">Hydropower </t>
  </si>
  <si>
    <t>Quality Control</t>
  </si>
  <si>
    <t>Logistics and Transportation</t>
  </si>
  <si>
    <t xml:space="preserve">Smart Grid </t>
  </si>
  <si>
    <t>Safety</t>
  </si>
  <si>
    <t xml:space="preserve">Energy Storage </t>
  </si>
  <si>
    <t>Landscape Architects</t>
  </si>
  <si>
    <t>Energy Management</t>
  </si>
  <si>
    <t>Architecture</t>
  </si>
  <si>
    <t>General Clean Energy</t>
  </si>
  <si>
    <t>Electric Vehicles</t>
  </si>
  <si>
    <t>Automotive</t>
  </si>
  <si>
    <t>Carpentry</t>
  </si>
  <si>
    <t>Weatherization</t>
  </si>
  <si>
    <t>Plumbing and Pipefitting</t>
  </si>
  <si>
    <t>Welding</t>
  </si>
  <si>
    <t>Energy Efficiency (inc. Building Analysts)</t>
  </si>
  <si>
    <t>Operations and Maintenance</t>
  </si>
  <si>
    <t>HVAC/R</t>
  </si>
  <si>
    <t>Engineering</t>
  </si>
  <si>
    <t>Construction</t>
  </si>
  <si>
    <t>Electrical</t>
  </si>
  <si>
    <t>Figure 34. New York Clean Energy Training Programs by Training Provider Type</t>
  </si>
  <si>
    <t>Training Programs by Training Provider Type </t>
  </si>
  <si>
    <t xml:space="preserve">Number </t>
  </si>
  <si>
    <t>Private Company</t>
  </si>
  <si>
    <t>Four-Year College/University</t>
  </si>
  <si>
    <t>Community College</t>
  </si>
  <si>
    <t>Vocational Training School</t>
  </si>
  <si>
    <t>Board of Cooperative Educational Services (BOCES)</t>
  </si>
  <si>
    <t>Non-Profit Organization</t>
  </si>
  <si>
    <t xml:space="preserve">Career/Workforce Training Company </t>
  </si>
  <si>
    <t>Government Agency</t>
  </si>
  <si>
    <t>Trade Association</t>
  </si>
  <si>
    <t>Table 12. New York Clean Energy Training Programs by Occupational Focus and Training Provider Type</t>
  </si>
  <si>
    <t>Row Labels</t>
  </si>
  <si>
    <t>Grand Total</t>
  </si>
  <si>
    <t>Figure 35. Location of Training Programs and Disadvantaged Communities</t>
  </si>
  <si>
    <t>Figure 36. Where Talent and Employers Look For One Another</t>
  </si>
  <si>
    <t>Priority Population</t>
  </si>
  <si>
    <t>Not Priority Population</t>
  </si>
  <si>
    <t>Employers</t>
  </si>
  <si>
    <t>Community College Job Boards</t>
  </si>
  <si>
    <t xml:space="preserve">Vocational/Technical School Job Boards </t>
  </si>
  <si>
    <t>Newspaper</t>
  </si>
  <si>
    <t>Word of Mouth</t>
  </si>
  <si>
    <t>Department of Labor/One Stop Career Center</t>
  </si>
  <si>
    <t>Social Media</t>
  </si>
  <si>
    <t>General Online Job Sites</t>
  </si>
  <si>
    <t>Figure 37. Rate of Participation in Relevant Training and Education Opportunities</t>
  </si>
  <si>
    <t>Clean Energy Workers</t>
  </si>
  <si>
    <t>Non-Clean Energy Workers</t>
  </si>
  <si>
    <t>Technical high school</t>
  </si>
  <si>
    <t>Programs under the Board of Cooperative Education Services</t>
  </si>
  <si>
    <t>YouthBuild</t>
  </si>
  <si>
    <t>Conservation Corps</t>
  </si>
  <si>
    <t>Americorps</t>
  </si>
  <si>
    <t>Figure 38. Issues Identified as "Considerable" Challenges</t>
  </si>
  <si>
    <t>Figure 39. Other Issues Identified as "Considerable" Challenges</t>
  </si>
  <si>
    <t>Considerable challenge</t>
  </si>
  <si>
    <t>Communicating with employers</t>
  </si>
  <si>
    <t>Relevant work experience</t>
  </si>
  <si>
    <t>Time needed to focus on my career goals</t>
  </si>
  <si>
    <t>Lack of information</t>
  </si>
  <si>
    <t>Developing resumes</t>
  </si>
  <si>
    <t>Opportunities location</t>
  </si>
  <si>
    <t>Developing technical skills</t>
  </si>
  <si>
    <t>Academic degrees</t>
  </si>
  <si>
    <t>Prejudice or bias in the workplace</t>
  </si>
  <si>
    <t>Comfortablity communicating</t>
  </si>
  <si>
    <t>Getting training</t>
  </si>
  <si>
    <t>Figure 40. Career Satisfaction</t>
  </si>
  <si>
    <t>Non-Clean Energy</t>
  </si>
  <si>
    <t>Very or somewhat satisfied</t>
  </si>
  <si>
    <t>Neither satisfied nor dissatisfied</t>
  </si>
  <si>
    <t>Very or somewhat dissatisfied</t>
  </si>
  <si>
    <t/>
  </si>
  <si>
    <t>Figure 41. Confidence in Promotion or Advancement in New Job in Next 12 Months</t>
  </si>
  <si>
    <t>Very confident</t>
  </si>
  <si>
    <t>Somewhat confident</t>
  </si>
  <si>
    <t>Not at all confident</t>
  </si>
  <si>
    <t>Don't Know/Refused</t>
  </si>
  <si>
    <t>Figure 42. Fit, Recognition, and Opportunity Within Their Current Clean Energy Company</t>
  </si>
  <si>
    <t>Statement</t>
  </si>
  <si>
    <t>Strongly Agree</t>
  </si>
  <si>
    <t>Somewhat Agree</t>
  </si>
  <si>
    <t>I am recognized for my accomplishments</t>
  </si>
  <si>
    <t>I am encouraged to apply for advancement opportunities at my company</t>
  </si>
  <si>
    <t>I am satisfied with the overall benefits package for employees</t>
  </si>
  <si>
    <t>I feel that I am able to perform up to my full potential at my company</t>
  </si>
  <si>
    <t>I have opportunities for professional success that are similar to those of my colleagues</t>
  </si>
  <si>
    <t>I feel  valued by my coworkers</t>
  </si>
  <si>
    <t>My company supports my professional development</t>
  </si>
  <si>
    <t>My company has done a good job of providing training programs to reduce unconscious bias in the workplace</t>
  </si>
  <si>
    <t>I feel that my company offers a workplace that is accepting of people of all backgrounds</t>
  </si>
  <si>
    <t>I am satisfied with the opportunity to learn new skills and move up in a promising career</t>
  </si>
  <si>
    <t>I feel that my company offers a supportive environment</t>
  </si>
  <si>
    <t>I am satisfied with the opportunities for promotion and higher wages</t>
  </si>
  <si>
    <t>Figure 43. Available Resources to Current Clean Energy Workers</t>
  </si>
  <si>
    <t>I can afford the training and education ne</t>
  </si>
  <si>
    <t>I have had good mentors and/or teachers that have helped me progress in my career</t>
  </si>
  <si>
    <t>I know several professionals in my field of interest that I can reach out to for information or advice</t>
  </si>
  <si>
    <t>I know the steps that are necessary for me to get the career I want</t>
  </si>
  <si>
    <t>I know what career options are available to me</t>
  </si>
  <si>
    <t>Figure 44. Obstacles in Advancing [A Respondents'] Clean Energy Career</t>
  </si>
  <si>
    <t>Considerable Challenge</t>
  </si>
  <si>
    <t>Somewhat of a Challenge</t>
  </si>
  <si>
    <t>Prejudice/bias in the workplace</t>
  </si>
  <si>
    <t>Communicating with employers and hiring managers</t>
  </si>
  <si>
    <t>Technical skills and expertise</t>
  </si>
  <si>
    <t>Communicating with employers and those hiring</t>
  </si>
  <si>
    <t>Lack of basic information about clean energy careers</t>
  </si>
  <si>
    <t>Developing resumes and related materials</t>
  </si>
  <si>
    <t>Getting hands-on training that develops specific skills</t>
  </si>
  <si>
    <t>Getting the academic degree/certification needed</t>
  </si>
  <si>
    <t>The free time needed to focus on my career goals</t>
  </si>
  <si>
    <t>Location</t>
  </si>
  <si>
    <t>Getting relevant work and/or industry experience</t>
  </si>
  <si>
    <t>Figure 45. "Strongly Agree" with regards to these statements about career advancement at your company</t>
  </si>
  <si>
    <t>Priority Worker</t>
  </si>
  <si>
    <t>Not Priority Worker</t>
  </si>
  <si>
    <t>There are language barriers preventing me from accessing the training and education necessary to support my career advancement</t>
  </si>
  <si>
    <t>I do not have the time to pursue additional training or education to support my career advancement</t>
  </si>
  <si>
    <t>Training and education providers are too far away from my home</t>
  </si>
  <si>
    <t>Figure 46. Strong agreement that my company actively recruits, hires, and promotes…</t>
  </si>
  <si>
    <t>Individuals who identify as LGBTQ+</t>
  </si>
  <si>
    <t>Individuals with disabilities</t>
  </si>
  <si>
    <t>Individuals who were previously incarcerated</t>
  </si>
  <si>
    <t>Workers from other diverse and under-represented groups</t>
  </si>
  <si>
    <t>Figure 47. Strong agreement that my company’s management and executive leadership includes…</t>
  </si>
  <si>
    <t>Includes workers from other diverse and under-represented groups</t>
  </si>
  <si>
    <t>Figure 48. Have you considered and/or looked for employment in the clean energy industry?</t>
  </si>
  <si>
    <t xml:space="preserve">Yes, I have considered working in the clean energy industry, but never actively searched for employment </t>
  </si>
  <si>
    <t>Yes, I have actively searched for work opportunities in the clean energy industry</t>
  </si>
  <si>
    <t>No, I have never considered working in the clean energy industry</t>
  </si>
  <si>
    <t>Figure 49. Why have you not considered or actively searched for employment in the clean energy industry?</t>
  </si>
  <si>
    <t>I have experience in another area and do not want to start over</t>
  </si>
  <si>
    <t>I don't fully know what clean energy jobs are</t>
  </si>
  <si>
    <t>I don’t have the necessary education or training</t>
  </si>
  <si>
    <t>I am not interested in the type of work clean energy has to offer (please specify)</t>
  </si>
  <si>
    <t>Clean energy jobs do not pay enough</t>
  </si>
  <si>
    <t>Figure 50. If you were looking for a new employment opportunity and you saw a position in the ___ industry, how likely are you to apply for it?</t>
  </si>
  <si>
    <t>Renewable energy</t>
  </si>
  <si>
    <t>Non-renewable energy</t>
  </si>
  <si>
    <t>Very likely</t>
  </si>
  <si>
    <t>Somewhat likely</t>
  </si>
  <si>
    <t>Not likely</t>
  </si>
  <si>
    <t>It depends</t>
  </si>
  <si>
    <t>Figure 51. Clean Energy Investments (Millions), 2011-2024 Three-Year Averages</t>
  </si>
  <si>
    <t>Private Investment</t>
  </si>
  <si>
    <t>Public Investment</t>
  </si>
  <si>
    <t>2011-2013</t>
  </si>
  <si>
    <t>2012-2014</t>
  </si>
  <si>
    <t>2013-2015</t>
  </si>
  <si>
    <t>2014-2016</t>
  </si>
  <si>
    <t>2015-2017</t>
  </si>
  <si>
    <t>2016-2018</t>
  </si>
  <si>
    <t>2017-2019</t>
  </si>
  <si>
    <t>2018-2020</t>
  </si>
  <si>
    <t>2019-2021</t>
  </si>
  <si>
    <t>2020-2022</t>
  </si>
  <si>
    <t>2021-2023</t>
  </si>
  <si>
    <t>2022-2024</t>
  </si>
  <si>
    <t>Figure 52. Total Clean Energy Investments by Technology (Millions), 2017-2024 Three-Year  Averages</t>
  </si>
  <si>
    <t>Years</t>
  </si>
  <si>
    <t>Energy Efficiency</t>
  </si>
  <si>
    <t>Alternative Transportation</t>
  </si>
  <si>
    <t>Figure 53. Total Private Clean Energy Funding (Millions), 2017-2024 Three-Year Averages</t>
  </si>
  <si>
    <t>Total Investment (millions)</t>
  </si>
  <si>
    <t>Total Number of Deals</t>
  </si>
  <si>
    <t>Figure 54. Total Public Clean Energy Funding (Millions), 2017-2024 Three-Year Averages</t>
  </si>
  <si>
    <t>Figure 55. The Stages of Innovation</t>
  </si>
  <si>
    <t>Figure 56. Phase I Investments (Million), 2017-2024 Three-Year Averages</t>
  </si>
  <si>
    <t>Phase I</t>
  </si>
  <si>
    <t>Figure 57. Phase II Investments (Million), 2017-2024 Three-Year Averages</t>
  </si>
  <si>
    <t>Figure 58. Phase III Investments (Million), 2017-2024 Three-Year Averages</t>
  </si>
  <si>
    <t>Table 13. Total Economic Impact of the Net Change in Clean Energy Jobs in New York State, 2024</t>
  </si>
  <si>
    <t>Impact Type</t>
  </si>
  <si>
    <t>Employment</t>
  </si>
  <si>
    <t>Employment Share</t>
  </si>
  <si>
    <t>Value Added</t>
  </si>
  <si>
    <t>Labor Income</t>
  </si>
  <si>
    <t>Direct Effect</t>
  </si>
  <si>
    <t>Indirect Effect</t>
  </si>
  <si>
    <t>Induced Effect</t>
  </si>
  <si>
    <t>Total Effect</t>
  </si>
  <si>
    <t>Figure 59. Top 10 Clean Energy Direct Industries in New York State by Employment Gains, 2024</t>
  </si>
  <si>
    <t>Management consulting services</t>
  </si>
  <si>
    <t>Architectural, engineering, and related services</t>
  </si>
  <si>
    <t>Labor and civic organizations</t>
  </si>
  <si>
    <t>Legal Services</t>
  </si>
  <si>
    <t>Construction of new commercial structures, including farm structures</t>
  </si>
  <si>
    <t>Wholesale - Machinery, equipment, and supplies</t>
  </si>
  <si>
    <t>Construction of new single-family residential structures</t>
  </si>
  <si>
    <t>Other financial investment activities</t>
  </si>
  <si>
    <t>Wholesale - Other durable goods merchant wholesalers</t>
  </si>
  <si>
    <t>Maintenance and repair construction of residential structures</t>
  </si>
  <si>
    <t>Figure 59. Top 10 Supply Chain (Indirect) Industries in New York State by Employment Gains, 2024</t>
  </si>
  <si>
    <t>All other food and drinking places</t>
  </si>
  <si>
    <t>Transit and ground passenger transportation</t>
  </si>
  <si>
    <t xml:space="preserve"> All other crop farming</t>
  </si>
  <si>
    <t>Truck transportation</t>
  </si>
  <si>
    <t>Securities and commodity contracts intermediation and brokerage</t>
  </si>
  <si>
    <t>Other real estate</t>
  </si>
  <si>
    <t>Retail - Building material and garden equipment and supplies stores</t>
  </si>
  <si>
    <t>Figure 61. Top 10 Induced Industries in New York State by Employment Gains, 2024</t>
  </si>
  <si>
    <t>Personal care services</t>
  </si>
  <si>
    <t>Tenant-occupied housing</t>
  </si>
  <si>
    <t>Home health care services</t>
  </si>
  <si>
    <t>Retail - Food and beverage stores</t>
  </si>
  <si>
    <t>Offices of physicians</t>
  </si>
  <si>
    <t>Limited-service restaurants</t>
  </si>
  <si>
    <t>Individual and family services</t>
  </si>
  <si>
    <t>Full-service restaurants</t>
  </si>
  <si>
    <t>Hospitals</t>
  </si>
  <si>
    <t>Taxes</t>
  </si>
  <si>
    <t>Impact on Taxes</t>
  </si>
  <si>
    <t>Local Taxes</t>
  </si>
  <si>
    <t>State Taxes</t>
  </si>
  <si>
    <t>Federal Taxes</t>
  </si>
  <si>
    <t>Table 14. Impact of New York Clean Energy Jobs on Taxes on Production and Imports, 2024</t>
  </si>
  <si>
    <t xml:space="preserve">Figure 62. Electric Transmission and Distribution Employment in New York, 2019-2024 </t>
  </si>
  <si>
    <t>Figure 63. New York Traditional Energy Employment, 2019-2024</t>
  </si>
  <si>
    <t>% Growth</t>
  </si>
  <si>
    <t>Figure 64. New York Traditional Energy Employment by Technology, 2019-2024</t>
  </si>
  <si>
    <t>Fuels</t>
  </si>
  <si>
    <t>Electric Power Generation</t>
  </si>
  <si>
    <t>Transmission, Distribution, and Storage</t>
  </si>
  <si>
    <t>Motor Vehicles</t>
  </si>
  <si>
    <t>Figure 65x. Traditional Electrical Power Generation by Sub-Sectors, 2019-2024</t>
  </si>
  <si>
    <t>Petroleum</t>
  </si>
  <si>
    <t>Coal</t>
  </si>
  <si>
    <t>Nuclear</t>
  </si>
  <si>
    <t>Figure 66. Traditional Fuels by Sub-Sector, 2019-2024</t>
  </si>
  <si>
    <t>Other Fuels</t>
  </si>
  <si>
    <t>Figure 67. Traditional Motor Vehicles by Sub-Sector, 2019-2024</t>
  </si>
  <si>
    <t>Other Motor Vehicles</t>
  </si>
  <si>
    <t>Gasoline &amp; Diesel</t>
  </si>
  <si>
    <t>Figure 68. Traditional Storage Employment by Sector, 2019-2024</t>
  </si>
  <si>
    <t>Other grid modernization</t>
  </si>
  <si>
    <t>Micro grid</t>
  </si>
  <si>
    <t>Other including Commodity Flows</t>
  </si>
  <si>
    <t>Fossil Fuel Transportation and Distribution</t>
  </si>
  <si>
    <t>State abbreviation</t>
  </si>
  <si>
    <t>NY</t>
  </si>
  <si>
    <t>FF Flag</t>
  </si>
  <si>
    <t>Figure 67. Fossil Fuel Employment</t>
  </si>
  <si>
    <t>Coal fuels</t>
  </si>
  <si>
    <t>Yes</t>
  </si>
  <si>
    <t>Oil (petroleum and other fossil fuels)</t>
  </si>
  <si>
    <t>Natural gas fuels</t>
  </si>
  <si>
    <t>Column Labels</t>
  </si>
  <si>
    <t>Corn ethanol</t>
  </si>
  <si>
    <t>(blank)</t>
  </si>
  <si>
    <t>Other ethanol and non-woody biomass</t>
  </si>
  <si>
    <t>Sum of NY</t>
  </si>
  <si>
    <t>Woody biomass</t>
  </si>
  <si>
    <t>Natural gas electricity</t>
  </si>
  <si>
    <t>Other biofuels</t>
  </si>
  <si>
    <t>Coal electricity</t>
  </si>
  <si>
    <t>Nuclear fuels</t>
  </si>
  <si>
    <t>Oil and other fossil fuel electricity</t>
  </si>
  <si>
    <t>Other fuels</t>
  </si>
  <si>
    <t>Natural gas distribution</t>
  </si>
  <si>
    <t>Gasoline and diesel vehicles</t>
  </si>
  <si>
    <t>Natural gas vehicles</t>
  </si>
  <si>
    <t>Traditional hydropower</t>
  </si>
  <si>
    <t>Low impact hydropower, marine, and hydrokinetics</t>
  </si>
  <si>
    <t>Geothermal electricity</t>
  </si>
  <si>
    <t>Bioenergy/Combined heat and power</t>
  </si>
  <si>
    <t>Nuclear electricity</t>
  </si>
  <si>
    <t>Other electricity</t>
  </si>
  <si>
    <t>Natural Gas Distribution*</t>
  </si>
  <si>
    <t>*Manually entered from JobsEQ</t>
  </si>
  <si>
    <t>Smart grid</t>
  </si>
  <si>
    <t>Other (including commodity flows)</t>
  </si>
  <si>
    <t>Energy STAR and efficient lighting</t>
  </si>
  <si>
    <t>Traditional HVAC with an efficiency component</t>
  </si>
  <si>
    <t>High efficiency HVAC and renewable heating and cooling</t>
  </si>
  <si>
    <t>Advanced materials</t>
  </si>
  <si>
    <t>Hybrid electric vehicles</t>
  </si>
  <si>
    <t>Plug-in hybrid electric vehicles</t>
  </si>
  <si>
    <t>Battery electric vehicles</t>
  </si>
  <si>
    <t>Hydrogen/fuel cell vehicles</t>
  </si>
  <si>
    <t>Other vehicles</t>
  </si>
  <si>
    <t>Motor vehicle commodity flows</t>
  </si>
  <si>
    <t>Table 15. New York's Clean Energy Out-of-Scope Indirect Industries</t>
  </si>
  <si>
    <t>Description</t>
  </si>
  <si>
    <t xml:space="preserve">Indirect Jobs </t>
  </si>
  <si>
    <t>All other crop farming</t>
  </si>
  <si>
    <t>Retail - Miscellaneous store retailers</t>
  </si>
  <si>
    <t>Retail - Motor vehicle and parts dealers</t>
  </si>
  <si>
    <t>Retail - Nonstore retailers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</si>
</sst>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0.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2"/>
      <color rgb="FFFA7D00"/>
      <name val="Calibri"/>
      <family val="2"/>
      <scheme val="minor"/>
    </font>
    <font>
      <i/>
      <sz val="9"/>
      <color rgb="FF0E2841"/>
      <name val="Arial"/>
      <family val="2"/>
    </font>
    <font>
      <i/>
      <sz val="9"/>
      <color theme="1"/>
      <name val="Arial"/>
      <family val="2"/>
    </font>
    <font>
      <sz val="12"/>
      <color theme="1"/>
      <name val="Calibri"/>
      <family val="2"/>
      <scheme val="minor"/>
    </font>
    <font>
      <b/>
      <sz val="12"/>
      <color theme="1"/>
      <name val="Calibri"/>
      <family val="2"/>
      <scheme val="minor"/>
    </font>
    <font>
      <sz val="11"/>
      <name val="Calibri"/>
      <family val="2"/>
      <scheme val="minor"/>
    </font>
    <font>
      <b/>
      <sz val="11"/>
      <color rgb="FFFF0000"/>
      <name val="Calibri"/>
      <family val="2"/>
      <scheme val="minor"/>
    </font>
    <font>
      <sz val="9"/>
      <name val="Arial"/>
      <family val="2"/>
    </font>
    <font>
      <sz val="8"/>
      <name val="Calibri"/>
      <family val="2"/>
      <scheme val="minor"/>
    </font>
    <font>
      <sz val="11"/>
      <color rgb="FFFF0000"/>
      <name val="Calibri"/>
      <family val="2"/>
      <scheme val="minor"/>
    </font>
    <font>
      <sz val="11"/>
      <color theme="1"/>
      <name val="Calibri"/>
      <family val="2"/>
    </font>
    <font>
      <sz val="8"/>
      <color theme="1"/>
      <name val="Calibri"/>
      <family val="2"/>
      <scheme val="minor"/>
    </font>
    <font>
      <sz val="9"/>
      <color theme="1"/>
      <name val="Arial"/>
      <family val="2"/>
    </font>
    <font>
      <sz val="8"/>
      <color theme="1"/>
      <name val="Times New Roman"/>
      <family val="1"/>
    </font>
    <font>
      <sz val="8"/>
      <name val="Calibri"/>
      <family val="2"/>
    </font>
    <font>
      <b/>
      <sz val="12"/>
      <color rgb="FF000000"/>
      <name val="Calibri"/>
      <family val="2"/>
    </font>
    <font>
      <sz val="12"/>
      <color rgb="FF000000"/>
      <name val="Calibri"/>
      <family val="2"/>
    </font>
    <font>
      <sz val="12"/>
      <color rgb="FF000000"/>
      <name val="Calibri"/>
      <family val="2"/>
      <scheme val="minor"/>
    </font>
    <font>
      <b/>
      <sz val="17"/>
      <color rgb="FF00B0F0"/>
      <name val="Calibri"/>
      <family val="2"/>
    </font>
    <font>
      <sz val="12"/>
      <color theme="1"/>
      <name val="Calibri"/>
      <family val="2"/>
    </font>
    <font>
      <sz val="9"/>
      <color rgb="FF0E2841"/>
      <name val="Arial"/>
      <family val="2"/>
    </font>
    <font>
      <i/>
      <sz val="11"/>
      <color rgb="FF7F7F7F"/>
      <name val="Calibri"/>
      <family val="2"/>
      <scheme val="minor"/>
    </font>
    <font>
      <sz val="11"/>
      <color theme="1"/>
      <name val="Arial"/>
      <family val="2"/>
    </font>
    <font>
      <b/>
      <sz val="11"/>
      <color theme="1"/>
      <name val="Arial"/>
      <family val="2"/>
    </font>
    <font>
      <sz val="11"/>
      <color indexed="8"/>
      <name val="Calibri"/>
      <family val="2"/>
      <scheme val="minor"/>
    </font>
    <font>
      <sz val="12"/>
      <color rgb="FFF2F2F2"/>
      <name val="Calibri"/>
      <family val="2"/>
      <scheme val="minor"/>
    </font>
    <font>
      <b/>
      <sz val="12"/>
      <color rgb="FF000000"/>
      <name val="Calibri"/>
      <family val="2"/>
      <scheme val="minor"/>
    </font>
    <font>
      <b/>
      <u/>
      <sz val="11"/>
      <color theme="1"/>
      <name val="Calibri"/>
      <family val="2"/>
      <scheme val="minor"/>
    </font>
    <font>
      <i/>
      <sz val="12"/>
      <color theme="1"/>
      <name val="Arial"/>
      <family val="2"/>
    </font>
    <font>
      <i/>
      <sz val="9"/>
      <color theme="1"/>
      <name val="Calibri"/>
      <family val="2"/>
      <scheme val="minor"/>
    </font>
    <font>
      <i/>
      <sz val="9"/>
      <color rgb="FF0E2841"/>
      <name val="Segoe UI"/>
      <family val="2"/>
    </font>
    <font>
      <i/>
      <sz val="11"/>
      <color theme="1"/>
      <name val="Calibri"/>
      <family val="2"/>
      <scheme val="minor"/>
    </font>
    <font>
      <sz val="11"/>
      <color rgb="FF000000"/>
      <name val="Calibri"/>
      <family val="2"/>
      <scheme val="minor"/>
    </font>
    <font>
      <sz val="11"/>
      <name val="Calibri"/>
      <family val="2"/>
    </font>
    <font>
      <sz val="11"/>
      <color theme="5" tint="-0.249977111117893"/>
      <name val="Calibri"/>
      <family val="2"/>
      <scheme val="minor"/>
    </font>
  </fonts>
  <fills count="8">
    <fill>
      <patternFill patternType="none"/>
    </fill>
    <fill>
      <patternFill patternType="gray125"/>
    </fill>
    <fill>
      <patternFill patternType="solid">
        <fgColor rgb="FFF2F2F2"/>
      </patternFill>
    </fill>
    <fill>
      <patternFill patternType="solid">
        <fgColor rgb="FFFF000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808080"/>
        <bgColor indexed="64"/>
      </patternFill>
    </fill>
    <fill>
      <patternFill patternType="solid">
        <fgColor rgb="FFBFBFBF"/>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ck">
        <color rgb="FFFFFFFF"/>
      </left>
      <right style="thick">
        <color rgb="FFFFFFFF"/>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right style="thick">
        <color rgb="FFFFFFFF"/>
      </right>
      <top/>
      <bottom style="thick">
        <color rgb="FFFFFFFF"/>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2" borderId="1" applyNumberForma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44" fontId="1" fillId="0" borderId="0" applyFont="0" applyFill="0" applyBorder="0" applyAlignment="0" applyProtection="0"/>
    <xf numFmtId="0" fontId="25" fillId="0" borderId="0"/>
    <xf numFmtId="9" fontId="25" fillId="0" borderId="0" applyFont="0" applyFill="0" applyBorder="0" applyAlignment="0" applyProtection="0"/>
    <xf numFmtId="44" fontId="25" fillId="0" borderId="0" applyFont="0" applyFill="0" applyBorder="0" applyAlignment="0" applyProtection="0"/>
    <xf numFmtId="43" fontId="25" fillId="0" borderId="0" applyFont="0" applyFill="0" applyBorder="0" applyAlignment="0" applyProtection="0"/>
    <xf numFmtId="0" fontId="27" fillId="0" borderId="0"/>
    <xf numFmtId="43" fontId="6" fillId="0" borderId="0" applyFont="0" applyFill="0" applyBorder="0" applyAlignment="0" applyProtection="0"/>
    <xf numFmtId="0" fontId="24" fillId="0" borderId="0" applyNumberFormat="0" applyFill="0" applyBorder="0" applyAlignment="0" applyProtection="0"/>
    <xf numFmtId="0" fontId="6" fillId="0" borderId="0"/>
    <xf numFmtId="0" fontId="25" fillId="0" borderId="0"/>
    <xf numFmtId="0" fontId="36" fillId="0" borderId="0"/>
  </cellStyleXfs>
  <cellXfs count="160">
    <xf numFmtId="0" fontId="0" fillId="0" borderId="0" xfId="0"/>
    <xf numFmtId="0" fontId="2" fillId="0" borderId="0" xfId="0" applyFont="1" applyAlignment="1">
      <alignment vertical="center" wrapText="1"/>
    </xf>
    <xf numFmtId="0" fontId="2" fillId="0" borderId="0" xfId="0" applyFont="1"/>
    <xf numFmtId="165" fontId="0" fillId="0" borderId="0" xfId="2" applyNumberFormat="1" applyFont="1"/>
    <xf numFmtId="164" fontId="0" fillId="0" borderId="0" xfId="1" applyNumberFormat="1" applyFont="1"/>
    <xf numFmtId="3" fontId="0" fillId="0" borderId="0" xfId="0" applyNumberFormat="1"/>
    <xf numFmtId="164" fontId="0" fillId="0" borderId="0" xfId="0" applyNumberFormat="1"/>
    <xf numFmtId="9" fontId="0" fillId="0" borderId="0" xfId="2" applyFont="1"/>
    <xf numFmtId="1" fontId="0" fillId="0" borderId="0" xfId="0" applyNumberFormat="1"/>
    <xf numFmtId="1" fontId="2" fillId="0" borderId="0" xfId="0" applyNumberFormat="1" applyFont="1"/>
    <xf numFmtId="1" fontId="1" fillId="0" borderId="0" xfId="1" applyNumberFormat="1" applyFont="1" applyAlignment="1">
      <alignment vertical="center" wrapText="1"/>
    </xf>
    <xf numFmtId="165" fontId="0" fillId="0" borderId="0" xfId="2" applyNumberFormat="1" applyFont="1" applyFill="1"/>
    <xf numFmtId="165" fontId="0" fillId="0" borderId="0" xfId="0" applyNumberFormat="1"/>
    <xf numFmtId="165" fontId="1" fillId="0" borderId="0" xfId="2" applyNumberFormat="1" applyFont="1" applyFill="1"/>
    <xf numFmtId="165" fontId="1" fillId="0" borderId="0" xfId="2" applyNumberFormat="1" applyFont="1"/>
    <xf numFmtId="164" fontId="1" fillId="0" borderId="0" xfId="1" applyNumberFormat="1" applyFont="1"/>
    <xf numFmtId="164" fontId="1" fillId="0" borderId="0" xfId="3" applyNumberFormat="1" applyFont="1" applyFill="1" applyBorder="1"/>
    <xf numFmtId="0" fontId="4" fillId="0" borderId="0" xfId="0" applyFont="1" applyAlignment="1">
      <alignment vertical="center"/>
    </xf>
    <xf numFmtId="0" fontId="5" fillId="0" borderId="0" xfId="0" applyFont="1"/>
    <xf numFmtId="0" fontId="1" fillId="0" borderId="0" xfId="4"/>
    <xf numFmtId="164" fontId="0" fillId="0" borderId="0" xfId="5" applyNumberFormat="1" applyFont="1"/>
    <xf numFmtId="165" fontId="0" fillId="0" borderId="0" xfId="6" applyNumberFormat="1" applyFont="1"/>
    <xf numFmtId="165" fontId="0" fillId="0" borderId="0" xfId="7" applyNumberFormat="1" applyFont="1"/>
    <xf numFmtId="43" fontId="1" fillId="0" borderId="0" xfId="4" applyNumberFormat="1"/>
    <xf numFmtId="9" fontId="0" fillId="0" borderId="0" xfId="2" applyFont="1" applyBorder="1"/>
    <xf numFmtId="0" fontId="2" fillId="0" borderId="0" xfId="4" applyFont="1"/>
    <xf numFmtId="0" fontId="7" fillId="0" borderId="0" xfId="0" applyFont="1"/>
    <xf numFmtId="1" fontId="7" fillId="0" borderId="0" xfId="2" applyNumberFormat="1" applyFont="1"/>
    <xf numFmtId="164" fontId="0" fillId="0" borderId="0" xfId="1" applyNumberFormat="1" applyFont="1" applyBorder="1"/>
    <xf numFmtId="164" fontId="8" fillId="0" borderId="0" xfId="1" applyNumberFormat="1" applyFont="1"/>
    <xf numFmtId="0" fontId="9" fillId="0" borderId="0" xfId="0" applyFont="1"/>
    <xf numFmtId="44" fontId="0" fillId="0" borderId="0" xfId="1" applyNumberFormat="1" applyFont="1"/>
    <xf numFmtId="44" fontId="0" fillId="0" borderId="0" xfId="1" applyNumberFormat="1" applyFont="1" applyBorder="1"/>
    <xf numFmtId="0" fontId="0" fillId="0" borderId="0" xfId="2" applyNumberFormat="1" applyFont="1"/>
    <xf numFmtId="164" fontId="0" fillId="0" borderId="0" xfId="2" applyNumberFormat="1" applyFont="1"/>
    <xf numFmtId="0" fontId="10" fillId="0" borderId="0" xfId="0" applyFont="1" applyAlignment="1">
      <alignment vertical="center"/>
    </xf>
    <xf numFmtId="0" fontId="0" fillId="0" borderId="0" xfId="0" applyAlignment="1">
      <alignment wrapText="1"/>
    </xf>
    <xf numFmtId="9" fontId="0" fillId="0" borderId="0" xfId="0" applyNumberFormat="1"/>
    <xf numFmtId="164" fontId="0" fillId="0" borderId="0" xfId="1" applyNumberFormat="1" applyFont="1" applyFill="1" applyBorder="1" applyAlignment="1">
      <alignment vertical="center"/>
    </xf>
    <xf numFmtId="1" fontId="0" fillId="0" borderId="0" xfId="1" applyNumberFormat="1" applyFont="1" applyBorder="1" applyAlignment="1">
      <alignment vertical="center"/>
    </xf>
    <xf numFmtId="164" fontId="0" fillId="0" borderId="0" xfId="1" applyNumberFormat="1" applyFont="1" applyBorder="1" applyAlignment="1">
      <alignment vertical="center"/>
    </xf>
    <xf numFmtId="0" fontId="15" fillId="0" borderId="0" xfId="0" applyFont="1"/>
    <xf numFmtId="164" fontId="8" fillId="0" borderId="0" xfId="1" applyNumberFormat="1" applyFont="1" applyFill="1"/>
    <xf numFmtId="0" fontId="12" fillId="0" borderId="0" xfId="0" applyFont="1"/>
    <xf numFmtId="164" fontId="0" fillId="0" borderId="0" xfId="1" applyNumberFormat="1" applyFont="1" applyFill="1" applyBorder="1"/>
    <xf numFmtId="0" fontId="0" fillId="3" borderId="0" xfId="0" applyFill="1"/>
    <xf numFmtId="164" fontId="1" fillId="0" borderId="0" xfId="1" applyNumberFormat="1" applyFont="1" applyFill="1"/>
    <xf numFmtId="164" fontId="0" fillId="0" borderId="0" xfId="1" applyNumberFormat="1" applyFont="1" applyFill="1"/>
    <xf numFmtId="164" fontId="8" fillId="0" borderId="0" xfId="1" applyNumberFormat="1" applyFont="1" applyFill="1" applyAlignment="1">
      <alignment horizontal="right" vertical="center" wrapText="1"/>
    </xf>
    <xf numFmtId="0" fontId="6" fillId="0" borderId="0" xfId="0" quotePrefix="1" applyFont="1"/>
    <xf numFmtId="0" fontId="6" fillId="0" borderId="0" xfId="0" quotePrefix="1" applyFont="1" applyAlignment="1">
      <alignment wrapText="1"/>
    </xf>
    <xf numFmtId="0" fontId="7" fillId="0" borderId="0" xfId="0" quotePrefix="1" applyFont="1"/>
    <xf numFmtId="0" fontId="7" fillId="0" borderId="0" xfId="0" quotePrefix="1" applyFont="1" applyAlignment="1">
      <alignment wrapText="1"/>
    </xf>
    <xf numFmtId="9" fontId="6" fillId="0" borderId="0" xfId="0" quotePrefix="1" applyNumberFormat="1" applyFont="1"/>
    <xf numFmtId="0" fontId="5" fillId="0" borderId="0" xfId="0" quotePrefix="1" applyFont="1"/>
    <xf numFmtId="0" fontId="16" fillId="0" borderId="0" xfId="0" applyFont="1" applyAlignment="1">
      <alignment vertical="center"/>
    </xf>
    <xf numFmtId="0" fontId="0" fillId="0" borderId="0" xfId="0" quotePrefix="1"/>
    <xf numFmtId="9" fontId="0" fillId="0" borderId="0" xfId="2" quotePrefix="1" applyFont="1"/>
    <xf numFmtId="9" fontId="16" fillId="0" borderId="0" xfId="0" applyNumberFormat="1" applyFont="1" applyAlignment="1">
      <alignment vertical="center"/>
    </xf>
    <xf numFmtId="0" fontId="14" fillId="0" borderId="0" xfId="0" applyFont="1" applyAlignment="1">
      <alignment vertical="center"/>
    </xf>
    <xf numFmtId="10" fontId="18" fillId="0" borderId="0" xfId="0" applyNumberFormat="1" applyFont="1" applyAlignment="1">
      <alignment horizontal="right" vertical="center"/>
    </xf>
    <xf numFmtId="0" fontId="18" fillId="0" borderId="0" xfId="0" applyFont="1" applyAlignment="1">
      <alignment vertical="center"/>
    </xf>
    <xf numFmtId="0" fontId="16" fillId="0" borderId="0" xfId="0" applyFont="1" applyAlignment="1">
      <alignment horizontal="right" vertical="center"/>
    </xf>
    <xf numFmtId="0" fontId="6" fillId="0" borderId="0" xfId="0" applyFont="1"/>
    <xf numFmtId="9" fontId="19" fillId="0" borderId="0" xfId="0" applyNumberFormat="1" applyFont="1" applyAlignment="1">
      <alignment horizontal="right" vertical="center"/>
    </xf>
    <xf numFmtId="0" fontId="20" fillId="0" borderId="0" xfId="0" applyFont="1"/>
    <xf numFmtId="0" fontId="21" fillId="0" borderId="0" xfId="0" applyFont="1" applyAlignment="1">
      <alignment vertical="center"/>
    </xf>
    <xf numFmtId="165" fontId="6" fillId="0" borderId="0" xfId="0" applyNumberFormat="1" applyFont="1"/>
    <xf numFmtId="0" fontId="19" fillId="0" borderId="0" xfId="0" applyFont="1" applyAlignment="1">
      <alignment vertical="center"/>
    </xf>
    <xf numFmtId="0" fontId="22" fillId="0" borderId="0" xfId="0" applyFont="1" applyAlignment="1">
      <alignment horizontal="left" vertical="center" indent="2"/>
    </xf>
    <xf numFmtId="44" fontId="0" fillId="0" borderId="0" xfId="8" applyFont="1"/>
    <xf numFmtId="0" fontId="2" fillId="0" borderId="0" xfId="0" quotePrefix="1" applyFont="1"/>
    <xf numFmtId="164" fontId="0" fillId="0" borderId="0" xfId="0" quotePrefix="1" applyNumberFormat="1"/>
    <xf numFmtId="9" fontId="0" fillId="0" borderId="0" xfId="0" quotePrefix="1" applyNumberFormat="1"/>
    <xf numFmtId="165" fontId="0" fillId="0" borderId="0" xfId="0" quotePrefix="1" applyNumberFormat="1"/>
    <xf numFmtId="0" fontId="23" fillId="0" borderId="0" xfId="0" applyFont="1" applyAlignment="1">
      <alignment vertical="center"/>
    </xf>
    <xf numFmtId="0" fontId="1" fillId="0" borderId="0" xfId="0" applyFont="1"/>
    <xf numFmtId="0" fontId="13" fillId="0" borderId="0" xfId="0" applyFont="1" applyAlignment="1">
      <alignment horizontal="left"/>
    </xf>
    <xf numFmtId="0" fontId="13" fillId="0" borderId="0" xfId="0" applyFont="1"/>
    <xf numFmtId="0" fontId="2" fillId="0" borderId="0" xfId="0" quotePrefix="1" applyFont="1" applyAlignment="1">
      <alignment wrapText="1"/>
    </xf>
    <xf numFmtId="0" fontId="0" fillId="0" borderId="0" xfId="0" quotePrefix="1" applyAlignment="1">
      <alignment horizontal="center"/>
    </xf>
    <xf numFmtId="0" fontId="25" fillId="0" borderId="0" xfId="9"/>
    <xf numFmtId="0" fontId="2" fillId="0" borderId="0" xfId="9" applyFont="1"/>
    <xf numFmtId="166" fontId="25" fillId="0" borderId="0" xfId="9" applyNumberFormat="1"/>
    <xf numFmtId="164" fontId="25" fillId="0" borderId="0" xfId="9" applyNumberFormat="1"/>
    <xf numFmtId="165" fontId="0" fillId="0" borderId="0" xfId="10" applyNumberFormat="1" applyFont="1" applyAlignment="1"/>
    <xf numFmtId="9" fontId="0" fillId="0" borderId="0" xfId="10" applyFont="1"/>
    <xf numFmtId="0" fontId="26" fillId="0" borderId="0" xfId="9" applyFont="1"/>
    <xf numFmtId="0" fontId="25" fillId="0" borderId="0" xfId="9" applyAlignment="1">
      <alignment horizontal="left" vertical="center" wrapText="1"/>
    </xf>
    <xf numFmtId="0" fontId="2" fillId="0" borderId="0" xfId="9" applyFont="1" applyAlignment="1">
      <alignment horizontal="left" vertical="center" wrapText="1"/>
    </xf>
    <xf numFmtId="165" fontId="0" fillId="0" borderId="0" xfId="10" applyNumberFormat="1" applyFont="1" applyFill="1" applyAlignment="1"/>
    <xf numFmtId="167" fontId="25" fillId="0" borderId="0" xfId="9" applyNumberFormat="1"/>
    <xf numFmtId="167" fontId="0" fillId="0" borderId="0" xfId="10" applyNumberFormat="1" applyFont="1" applyFill="1" applyAlignment="1"/>
    <xf numFmtId="167" fontId="0" fillId="0" borderId="0" xfId="10" applyNumberFormat="1" applyFont="1" applyFill="1"/>
    <xf numFmtId="0" fontId="2" fillId="5" borderId="0" xfId="9" applyFont="1" applyFill="1" applyAlignment="1">
      <alignment horizontal="left" vertical="center" wrapText="1"/>
    </xf>
    <xf numFmtId="44" fontId="2" fillId="5" borderId="0" xfId="11" applyFont="1" applyFill="1" applyAlignment="1">
      <alignment horizontal="left" vertical="center" wrapText="1"/>
    </xf>
    <xf numFmtId="44" fontId="0" fillId="5" borderId="0" xfId="11" applyFont="1" applyFill="1"/>
    <xf numFmtId="44" fontId="1" fillId="5" borderId="0" xfId="9" applyNumberFormat="1" applyFont="1" applyFill="1" applyAlignment="1">
      <alignment horizontal="left" vertical="center" wrapText="1"/>
    </xf>
    <xf numFmtId="0" fontId="25" fillId="5" borderId="0" xfId="9" applyFill="1"/>
    <xf numFmtId="44" fontId="25" fillId="0" borderId="0" xfId="9" applyNumberFormat="1"/>
    <xf numFmtId="166" fontId="0" fillId="0" borderId="0" xfId="11" applyNumberFormat="1" applyFont="1" applyAlignment="1"/>
    <xf numFmtId="4" fontId="0" fillId="0" borderId="0" xfId="0" applyNumberFormat="1"/>
    <xf numFmtId="0" fontId="0" fillId="0" borderId="0" xfId="0" applyAlignment="1">
      <alignment horizontal="center"/>
    </xf>
    <xf numFmtId="3" fontId="28" fillId="6" borderId="2" xfId="0" applyNumberFormat="1" applyFont="1" applyFill="1" applyBorder="1" applyAlignment="1">
      <alignment vertical="center"/>
    </xf>
    <xf numFmtId="3" fontId="28" fillId="6" borderId="3" xfId="0" applyNumberFormat="1" applyFont="1" applyFill="1" applyBorder="1" applyAlignment="1">
      <alignment horizontal="center" vertical="center"/>
    </xf>
    <xf numFmtId="3" fontId="0" fillId="0" borderId="0" xfId="0" applyNumberFormat="1" applyAlignment="1">
      <alignment horizontal="center"/>
    </xf>
    <xf numFmtId="3" fontId="20" fillId="7" borderId="4" xfId="0" applyNumberFormat="1" applyFont="1" applyFill="1" applyBorder="1" applyAlignment="1">
      <alignment vertical="center"/>
    </xf>
    <xf numFmtId="3" fontId="29" fillId="7" borderId="5" xfId="0" applyNumberFormat="1" applyFont="1" applyFill="1" applyBorder="1" applyAlignment="1">
      <alignment horizontal="center" vertical="center"/>
    </xf>
    <xf numFmtId="3" fontId="27" fillId="0" borderId="0" xfId="13" applyNumberFormat="1"/>
    <xf numFmtId="164" fontId="0" fillId="0" borderId="0" xfId="14" applyNumberFormat="1" applyFont="1"/>
    <xf numFmtId="164" fontId="0" fillId="0" borderId="0" xfId="14" applyNumberFormat="1" applyFont="1" applyFill="1"/>
    <xf numFmtId="164" fontId="2" fillId="0" borderId="0" xfId="1" applyNumberFormat="1" applyFont="1"/>
    <xf numFmtId="164" fontId="0" fillId="4" borderId="0" xfId="1" applyNumberFormat="1" applyFont="1" applyFill="1"/>
    <xf numFmtId="166" fontId="0" fillId="0" borderId="0" xfId="8" applyNumberFormat="1" applyFont="1"/>
    <xf numFmtId="0" fontId="6" fillId="0" borderId="0" xfId="16"/>
    <xf numFmtId="0" fontId="7" fillId="0" borderId="0" xfId="16" applyFont="1"/>
    <xf numFmtId="0" fontId="30" fillId="0" borderId="0" xfId="16" applyFont="1" applyAlignment="1">
      <alignment horizontal="center"/>
    </xf>
    <xf numFmtId="164" fontId="6" fillId="0" borderId="0" xfId="16" applyNumberFormat="1"/>
    <xf numFmtId="1" fontId="6" fillId="0" borderId="0" xfId="16" applyNumberFormat="1"/>
    <xf numFmtId="0" fontId="30" fillId="0" borderId="0" xfId="16" applyFont="1"/>
    <xf numFmtId="0" fontId="31" fillId="0" borderId="0" xfId="16" applyFont="1"/>
    <xf numFmtId="9" fontId="0" fillId="0" borderId="0" xfId="2" applyFont="1" applyFill="1"/>
    <xf numFmtId="164" fontId="0" fillId="0" borderId="0" xfId="14" applyNumberFormat="1" applyFont="1" applyFill="1" applyAlignment="1">
      <alignment horizontal="right"/>
    </xf>
    <xf numFmtId="9" fontId="6" fillId="0" borderId="0" xfId="2" applyFont="1" applyFill="1"/>
    <xf numFmtId="0" fontId="0" fillId="0" borderId="0" xfId="0" quotePrefix="1" applyAlignment="1">
      <alignment wrapText="1"/>
    </xf>
    <xf numFmtId="0" fontId="32" fillId="0" borderId="0" xfId="0" applyFont="1"/>
    <xf numFmtId="0" fontId="33" fillId="0" borderId="0" xfId="0" applyFont="1" applyAlignment="1">
      <alignment vertical="center"/>
    </xf>
    <xf numFmtId="0" fontId="34" fillId="0" borderId="0" xfId="0" applyFont="1"/>
    <xf numFmtId="2" fontId="0" fillId="0" borderId="0" xfId="0" applyNumberFormat="1"/>
    <xf numFmtId="0" fontId="35" fillId="0" borderId="0" xfId="0" applyFont="1" applyAlignment="1">
      <alignment horizontal="center" vertical="center" wrapText="1"/>
    </xf>
    <xf numFmtId="0" fontId="20" fillId="0" borderId="0" xfId="0" applyFont="1" applyAlignment="1">
      <alignment vertical="center"/>
    </xf>
    <xf numFmtId="9" fontId="20" fillId="0" borderId="0" xfId="0" applyNumberFormat="1" applyFont="1" applyAlignment="1">
      <alignment horizontal="left" vertical="top"/>
    </xf>
    <xf numFmtId="165" fontId="20" fillId="0" borderId="0" xfId="0" applyNumberFormat="1" applyFont="1" applyAlignment="1">
      <alignment horizontal="right" vertical="center"/>
    </xf>
    <xf numFmtId="10" fontId="6" fillId="0" borderId="0" xfId="0" applyNumberFormat="1" applyFont="1" applyAlignment="1">
      <alignment horizontal="left" vertical="top"/>
    </xf>
    <xf numFmtId="165" fontId="6" fillId="0" borderId="0" xfId="0" applyNumberFormat="1" applyFont="1" applyAlignment="1">
      <alignment horizontal="right" vertical="center"/>
    </xf>
    <xf numFmtId="165" fontId="6" fillId="0" borderId="0" xfId="0" applyNumberFormat="1" applyFont="1" applyAlignment="1">
      <alignment vertical="center"/>
    </xf>
    <xf numFmtId="165" fontId="6" fillId="0" borderId="0" xfId="2" applyNumberFormat="1" applyFont="1"/>
    <xf numFmtId="0" fontId="25" fillId="0" borderId="0" xfId="17"/>
    <xf numFmtId="166" fontId="0" fillId="0" borderId="0" xfId="11" applyNumberFormat="1" applyFont="1"/>
    <xf numFmtId="164" fontId="25" fillId="0" borderId="0" xfId="17" applyNumberFormat="1"/>
    <xf numFmtId="0" fontId="32" fillId="0" borderId="0" xfId="17" applyFont="1"/>
    <xf numFmtId="0" fontId="2" fillId="0" borderId="0" xfId="17" applyFont="1"/>
    <xf numFmtId="166" fontId="25" fillId="0" borderId="0" xfId="17" applyNumberFormat="1"/>
    <xf numFmtId="0" fontId="2" fillId="0" borderId="0" xfId="17" applyFont="1" applyAlignment="1">
      <alignment horizontal="left" vertical="center" wrapText="1"/>
    </xf>
    <xf numFmtId="44" fontId="25" fillId="0" borderId="0" xfId="17" applyNumberFormat="1"/>
    <xf numFmtId="43" fontId="25" fillId="0" borderId="0" xfId="17" applyNumberFormat="1"/>
    <xf numFmtId="0" fontId="36" fillId="0" borderId="0" xfId="18"/>
    <xf numFmtId="3" fontId="36" fillId="0" borderId="0" xfId="18" applyNumberFormat="1"/>
    <xf numFmtId="164" fontId="0" fillId="0" borderId="0" xfId="14" applyNumberFormat="1" applyFont="1" applyFill="1" applyBorder="1"/>
    <xf numFmtId="0" fontId="1" fillId="0" borderId="0" xfId="16" applyFont="1"/>
    <xf numFmtId="1" fontId="1" fillId="0" borderId="0" xfId="16" applyNumberFormat="1" applyFont="1" applyAlignment="1">
      <alignment horizontal="right"/>
    </xf>
    <xf numFmtId="0" fontId="6" fillId="0" borderId="0" xfId="16" applyAlignment="1">
      <alignment horizontal="right"/>
    </xf>
    <xf numFmtId="0" fontId="6" fillId="0" borderId="0" xfId="14" applyNumberFormat="1" applyFont="1" applyFill="1"/>
    <xf numFmtId="164" fontId="6" fillId="0" borderId="0" xfId="14" applyNumberFormat="1" applyFont="1" applyFill="1"/>
    <xf numFmtId="0" fontId="37" fillId="0" borderId="0" xfId="0" applyFont="1"/>
    <xf numFmtId="164" fontId="24" fillId="0" borderId="0" xfId="15" applyNumberFormat="1"/>
    <xf numFmtId="3" fontId="1" fillId="0" borderId="0" xfId="16" applyNumberFormat="1" applyFont="1" applyAlignment="1">
      <alignment horizontal="right"/>
    </xf>
    <xf numFmtId="0" fontId="32" fillId="0" borderId="0" xfId="16" applyFont="1"/>
    <xf numFmtId="0" fontId="0" fillId="0" borderId="0" xfId="0" quotePrefix="1" applyAlignment="1">
      <alignment wrapText="1"/>
    </xf>
    <xf numFmtId="0" fontId="0" fillId="0" borderId="0" xfId="0" quotePrefix="1"/>
  </cellXfs>
  <cellStyles count="19">
    <cellStyle name="Calculation 2" xfId="3" xr:uid="{0213D124-6AB7-43BA-B4DB-19CD58776015}"/>
    <cellStyle name="Comma" xfId="1" builtinId="3"/>
    <cellStyle name="Comma 2" xfId="5" xr:uid="{F01722BD-71C3-438F-BCB7-60C6AAD115DA}"/>
    <cellStyle name="Comma 2 2" xfId="14" xr:uid="{3A38E463-A2A2-4F10-A329-29E1891E1071}"/>
    <cellStyle name="Comma 3" xfId="12" xr:uid="{C7B22EA1-60F5-41E9-803E-B2AFD77821EC}"/>
    <cellStyle name="Currency" xfId="8" builtinId="4"/>
    <cellStyle name="Currency 2" xfId="11" xr:uid="{00564C14-5CF3-443F-BD17-BA99C9261C89}"/>
    <cellStyle name="Explanatory Text 2" xfId="15" xr:uid="{3CC47E88-08FD-4E67-8F4D-D623C8EDC704}"/>
    <cellStyle name="Normal" xfId="0" builtinId="0"/>
    <cellStyle name="Normal 2" xfId="4" xr:uid="{84589E96-909E-4EFD-93F3-C366332BDDBC}"/>
    <cellStyle name="Normal 2 2" xfId="13" xr:uid="{4AA054FC-B6C0-4697-B2E7-9308AF7FB49E}"/>
    <cellStyle name="Normal 2 3" xfId="17" xr:uid="{4DD3E54E-6218-4711-A885-7E69487CDB57}"/>
    <cellStyle name="Normal 3" xfId="9" xr:uid="{4677C39C-008D-46E8-A032-22A5405CDECA}"/>
    <cellStyle name="Normal 4" xfId="16" xr:uid="{CBAD18B5-01FC-4726-97CC-868F80B1B74A}"/>
    <cellStyle name="Normal 5" xfId="18" xr:uid="{A9FBE4EF-2AE5-427B-8685-9723C7415E3B}"/>
    <cellStyle name="Percent" xfId="2" builtinId="5"/>
    <cellStyle name="Percent 2" xfId="6" xr:uid="{0C1B99F0-5EFD-4B16-9DC6-1B37D967BF00}"/>
    <cellStyle name="Percent 3" xfId="7" xr:uid="{56C3653A-D033-4547-8DCB-B3DBFA573A2B}"/>
    <cellStyle name="Percent 4" xfId="10" xr:uid="{6316A4DD-A7E8-4CA1-93C6-26E05EC6D0E5}"/>
  </cellStyles>
  <dxfs count="3">
    <dxf>
      <numFmt numFmtId="164" formatCode="_(* #,##0_);_(* \(#,##0\);_(* &quot;-&quot;??_);_(@_)"/>
    </dxf>
    <dxf>
      <numFmt numFmtId="164" formatCode="_(* #,##0_);_(* \(#,##0\);_(* &quot;-&quot;??_);_(@_)"/>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pivotCacheDefinition" Target="pivotCache/pivotCacheDefinition1.xml"/><Relationship Id="rId89"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2.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9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1'!$C$3</c:f>
              <c:strCache>
                <c:ptCount val="1"/>
                <c:pt idx="0">
                  <c:v>Total Employment</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C50-4076-94C9-81DAB74FE6D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1'!$B$4:$B$12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1'!$C$4:$C$12</c:f>
              <c:numCache>
                <c:formatCode>0</c:formatCode>
                <c:ptCount val="9"/>
                <c:pt idx="0">
                  <c:v>145778.08998589861</c:v>
                </c:pt>
                <c:pt idx="1">
                  <c:v>151463.82915663737</c:v>
                </c:pt>
                <c:pt idx="2">
                  <c:v>158744.0613938648</c:v>
                </c:pt>
                <c:pt idx="3">
                  <c:v>163754.22097276905</c:v>
                </c:pt>
                <c:pt idx="4">
                  <c:v>157686.20757091008</c:v>
                </c:pt>
                <c:pt idx="5">
                  <c:v>165054.70816915436</c:v>
                </c:pt>
                <c:pt idx="6">
                  <c:v>170796.52828642717</c:v>
                </c:pt>
                <c:pt idx="7">
                  <c:v>178449.26903490411</c:v>
                </c:pt>
                <c:pt idx="8">
                  <c:v>184536.84322739547</c:v>
                </c:pt>
              </c:numCache>
            </c:numRef>
          </c:val>
          <c:extLst>
            <c:ext xmlns:c16="http://schemas.microsoft.com/office/drawing/2014/chart" uri="{C3380CC4-5D6E-409C-BE32-E72D297353CC}">
              <c16:uniqueId val="{00000002-7C50-4076-94C9-81DAB74FE6D2}"/>
            </c:ext>
          </c:extLst>
        </c:ser>
        <c:dLbls>
          <c:showLegendKey val="0"/>
          <c:showVal val="1"/>
          <c:showCatName val="0"/>
          <c:showSerName val="0"/>
          <c:showPercent val="0"/>
          <c:showBubbleSize val="0"/>
        </c:dLbls>
        <c:gapWidth val="219"/>
        <c:overlap val="-27"/>
        <c:axId val="212317744"/>
        <c:axId val="212326896"/>
      </c:barChart>
      <c:lineChart>
        <c:grouping val="standard"/>
        <c:varyColors val="0"/>
        <c:ser>
          <c:idx val="1"/>
          <c:order val="1"/>
          <c:tx>
            <c:strRef>
              <c:f>'Figure 1'!$D$3</c:f>
              <c:strCache>
                <c:ptCount val="1"/>
                <c:pt idx="0">
                  <c:v>Cumulative % Growth</c:v>
                </c:pt>
              </c:strCache>
            </c:strRef>
          </c:tx>
          <c:spPr>
            <a:ln w="28575" cap="rnd">
              <a:solidFill>
                <a:schemeClr val="accent2"/>
              </a:solidFill>
              <a:round/>
            </a:ln>
            <a:effectLst/>
          </c:spPr>
          <c:marker>
            <c:symbol val="none"/>
          </c:marker>
          <c:dLbls>
            <c:dLbl>
              <c:idx val="1"/>
              <c:layout>
                <c:manualLayout>
                  <c:x val="2.9771398192450824E-2"/>
                  <c:y val="1.85442717474661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50-4076-94C9-81DAB74FE6D2}"/>
                </c:ext>
              </c:extLst>
            </c:dLbl>
            <c:dLbl>
              <c:idx val="2"/>
              <c:layout>
                <c:manualLayout>
                  <c:x val="2.5518341307814992E-2"/>
                  <c:y val="2.2253126096959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50-4076-94C9-81DAB74FE6D2}"/>
                </c:ext>
              </c:extLst>
            </c:dLbl>
            <c:dLbl>
              <c:idx val="3"/>
              <c:layout>
                <c:manualLayout>
                  <c:x val="3.8277511961722487E-2"/>
                  <c:y val="2.596198044645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50-4076-94C9-81DAB74FE6D2}"/>
                </c:ext>
              </c:extLst>
            </c:dLbl>
            <c:dLbl>
              <c:idx val="4"/>
              <c:layout>
                <c:manualLayout>
                  <c:x val="2.9591204700451221E-2"/>
                  <c:y val="1.11266202368779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50-4076-94C9-81DAB74FE6D2}"/>
                </c:ext>
              </c:extLst>
            </c:dLbl>
            <c:dLbl>
              <c:idx val="5"/>
              <c:layout>
                <c:manualLayout>
                  <c:x val="2.1265284423179161E-2"/>
                  <c:y val="-4.4506252193918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50-4076-94C9-81DAB74FE6D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1'!$B$4:$B$12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1'!$D$4:$D$12</c:f>
              <c:numCache>
                <c:formatCode>0%</c:formatCode>
                <c:ptCount val="9"/>
                <c:pt idx="0">
                  <c:v>0</c:v>
                </c:pt>
                <c:pt idx="1">
                  <c:v>3.9002700414642218E-2</c:v>
                </c:pt>
                <c:pt idx="2">
                  <c:v>8.8943210939451983E-2</c:v>
                </c:pt>
                <c:pt idx="3">
                  <c:v>0.12331161005477097</c:v>
                </c:pt>
                <c:pt idx="4">
                  <c:v>8.1686607268371819E-2</c:v>
                </c:pt>
                <c:pt idx="5">
                  <c:v>0.13223261592411048</c:v>
                </c:pt>
                <c:pt idx="6">
                  <c:v>0.17162001712979397</c:v>
                </c:pt>
                <c:pt idx="7">
                  <c:v>0.22411583971340168</c:v>
                </c:pt>
                <c:pt idx="8">
                  <c:v>0.26587502446524075</c:v>
                </c:pt>
              </c:numCache>
            </c:numRef>
          </c:val>
          <c:smooth val="0"/>
          <c:extLst>
            <c:ext xmlns:c16="http://schemas.microsoft.com/office/drawing/2014/chart" uri="{C3380CC4-5D6E-409C-BE32-E72D297353CC}">
              <c16:uniqueId val="{00000008-7C50-4076-94C9-81DAB74FE6D2}"/>
            </c:ext>
          </c:extLst>
        </c:ser>
        <c:dLbls>
          <c:showLegendKey val="0"/>
          <c:showVal val="1"/>
          <c:showCatName val="0"/>
          <c:showSerName val="0"/>
          <c:showPercent val="0"/>
          <c:showBubbleSize val="0"/>
        </c:dLbls>
        <c:marker val="1"/>
        <c:smooth val="0"/>
        <c:axId val="212321488"/>
        <c:axId val="212315664"/>
      </c:lineChart>
      <c:catAx>
        <c:axId val="212317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326896"/>
        <c:crosses val="autoZero"/>
        <c:auto val="1"/>
        <c:lblAlgn val="ctr"/>
        <c:lblOffset val="100"/>
        <c:noMultiLvlLbl val="0"/>
      </c:catAx>
      <c:valAx>
        <c:axId val="212326896"/>
        <c:scaling>
          <c:orientation val="minMax"/>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12317744"/>
        <c:crosses val="autoZero"/>
        <c:crossBetween val="between"/>
      </c:valAx>
      <c:valAx>
        <c:axId val="21231566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12321488"/>
        <c:crosses val="max"/>
        <c:crossBetween val="between"/>
      </c:valAx>
      <c:catAx>
        <c:axId val="212321488"/>
        <c:scaling>
          <c:orientation val="minMax"/>
        </c:scaling>
        <c:delete val="1"/>
        <c:axPos val="b"/>
        <c:numFmt formatCode="General" sourceLinked="1"/>
        <c:majorTickMark val="none"/>
        <c:minorTickMark val="none"/>
        <c:tickLblPos val="nextTo"/>
        <c:crossAx val="212315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23690365483925"/>
          <c:y val="2.3505099022551084E-2"/>
          <c:w val="0.7330008418784516"/>
          <c:h val="0.95464320374280909"/>
        </c:manualLayout>
      </c:layout>
      <c:barChart>
        <c:barDir val="bar"/>
        <c:grouping val="clustered"/>
        <c:varyColors val="0"/>
        <c:ser>
          <c:idx val="0"/>
          <c:order val="0"/>
          <c:tx>
            <c:strRef>
              <c:f>'Figure 13'!$E$4</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13'!$D$5:$D$9</c:f>
              <c:strCache>
                <c:ptCount val="5"/>
                <c:pt idx="0">
                  <c:v>Natural Gas</c:v>
                </c:pt>
                <c:pt idx="1">
                  <c:v>Hydrogen &amp; Fuel Cell</c:v>
                </c:pt>
                <c:pt idx="2">
                  <c:v>Plug-in Hybrid</c:v>
                </c:pt>
                <c:pt idx="3">
                  <c:v>Electric</c:v>
                </c:pt>
                <c:pt idx="4">
                  <c:v>Hybrid Electric</c:v>
                </c:pt>
              </c:strCache>
            </c:strRef>
          </c:cat>
          <c:val>
            <c:numRef>
              <c:f>'Figure 13'!$E$5:$E$9</c:f>
              <c:numCache>
                <c:formatCode>_(* #,##0_);_(* \(#,##0\);_(* "-"??_);_(@_)</c:formatCode>
                <c:ptCount val="5"/>
                <c:pt idx="0">
                  <c:v>431.82599712101927</c:v>
                </c:pt>
                <c:pt idx="1">
                  <c:v>361</c:v>
                </c:pt>
                <c:pt idx="2">
                  <c:v>1730.8919199712598</c:v>
                </c:pt>
                <c:pt idx="3">
                  <c:v>2251</c:v>
                </c:pt>
                <c:pt idx="4">
                  <c:v>3804.1798064437426</c:v>
                </c:pt>
              </c:numCache>
            </c:numRef>
          </c:val>
          <c:extLst>
            <c:ext xmlns:c16="http://schemas.microsoft.com/office/drawing/2014/chart" uri="{C3380CC4-5D6E-409C-BE32-E72D297353CC}">
              <c16:uniqueId val="{00000000-8243-4123-BEB6-7A65A039A659}"/>
            </c:ext>
          </c:extLst>
        </c:ser>
        <c:ser>
          <c:idx val="1"/>
          <c:order val="1"/>
          <c:tx>
            <c:strRef>
              <c:f>'Figure 13'!$F$4</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13'!$D$5:$D$9</c:f>
              <c:strCache>
                <c:ptCount val="5"/>
                <c:pt idx="0">
                  <c:v>Natural Gas</c:v>
                </c:pt>
                <c:pt idx="1">
                  <c:v>Hydrogen &amp; Fuel Cell</c:v>
                </c:pt>
                <c:pt idx="2">
                  <c:v>Plug-in Hybrid</c:v>
                </c:pt>
                <c:pt idx="3">
                  <c:v>Electric</c:v>
                </c:pt>
                <c:pt idx="4">
                  <c:v>Hybrid Electric</c:v>
                </c:pt>
              </c:strCache>
            </c:strRef>
          </c:cat>
          <c:val>
            <c:numRef>
              <c:f>'Figure 13'!$F$5:$F$9</c:f>
              <c:numCache>
                <c:formatCode>_(* #,##0_);_(* \(#,##0\);_(* "-"??_);_(@_)</c:formatCode>
                <c:ptCount val="5"/>
                <c:pt idx="0">
                  <c:v>418.57470978047309</c:v>
                </c:pt>
                <c:pt idx="1">
                  <c:v>350</c:v>
                </c:pt>
                <c:pt idx="2">
                  <c:v>1514.8981400550692</c:v>
                </c:pt>
                <c:pt idx="3">
                  <c:v>2433.7407762750518</c:v>
                </c:pt>
                <c:pt idx="4">
                  <c:v>4259.1621801224164</c:v>
                </c:pt>
              </c:numCache>
            </c:numRef>
          </c:val>
          <c:extLst>
            <c:ext xmlns:c16="http://schemas.microsoft.com/office/drawing/2014/chart" uri="{C3380CC4-5D6E-409C-BE32-E72D297353CC}">
              <c16:uniqueId val="{00000001-8243-4123-BEB6-7A65A039A659}"/>
            </c:ext>
          </c:extLst>
        </c:ser>
        <c:ser>
          <c:idx val="2"/>
          <c:order val="2"/>
          <c:tx>
            <c:strRef>
              <c:f>'Figure 13'!$G$4</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13'!$D$5:$D$9</c:f>
              <c:strCache>
                <c:ptCount val="5"/>
                <c:pt idx="0">
                  <c:v>Natural Gas</c:v>
                </c:pt>
                <c:pt idx="1">
                  <c:v>Hydrogen &amp; Fuel Cell</c:v>
                </c:pt>
                <c:pt idx="2">
                  <c:v>Plug-in Hybrid</c:v>
                </c:pt>
                <c:pt idx="3">
                  <c:v>Electric</c:v>
                </c:pt>
                <c:pt idx="4">
                  <c:v>Hybrid Electric</c:v>
                </c:pt>
              </c:strCache>
            </c:strRef>
          </c:cat>
          <c:val>
            <c:numRef>
              <c:f>'Figure 13'!$G$5:$G$9</c:f>
              <c:numCache>
                <c:formatCode>_(* #,##0_);_(* \(#,##0\);_(* "-"??_);_(@_)</c:formatCode>
                <c:ptCount val="5"/>
                <c:pt idx="0">
                  <c:v>458</c:v>
                </c:pt>
                <c:pt idx="1">
                  <c:v>511</c:v>
                </c:pt>
                <c:pt idx="2">
                  <c:v>1873</c:v>
                </c:pt>
                <c:pt idx="3">
                  <c:v>3055</c:v>
                </c:pt>
                <c:pt idx="4">
                  <c:v>5396</c:v>
                </c:pt>
              </c:numCache>
            </c:numRef>
          </c:val>
          <c:extLst>
            <c:ext xmlns:c16="http://schemas.microsoft.com/office/drawing/2014/chart" uri="{C3380CC4-5D6E-409C-BE32-E72D297353CC}">
              <c16:uniqueId val="{00000002-8243-4123-BEB6-7A65A039A659}"/>
            </c:ext>
          </c:extLst>
        </c:ser>
        <c:ser>
          <c:idx val="3"/>
          <c:order val="3"/>
          <c:tx>
            <c:strRef>
              <c:f>'Figure 13'!$H$4</c:f>
              <c:strCache>
                <c:ptCount val="1"/>
                <c:pt idx="0">
                  <c:v>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13'!$D$5:$D$9</c:f>
              <c:strCache>
                <c:ptCount val="5"/>
                <c:pt idx="0">
                  <c:v>Natural Gas</c:v>
                </c:pt>
                <c:pt idx="1">
                  <c:v>Hydrogen &amp; Fuel Cell</c:v>
                </c:pt>
                <c:pt idx="2">
                  <c:v>Plug-in Hybrid</c:v>
                </c:pt>
                <c:pt idx="3">
                  <c:v>Electric</c:v>
                </c:pt>
                <c:pt idx="4">
                  <c:v>Hybrid Electric</c:v>
                </c:pt>
              </c:strCache>
            </c:strRef>
          </c:cat>
          <c:val>
            <c:numRef>
              <c:f>'Figure 13'!$H$5:$H$9</c:f>
              <c:numCache>
                <c:formatCode>_(* #,##0_);_(* \(#,##0\);_(* "-"??_);_(@_)</c:formatCode>
                <c:ptCount val="5"/>
                <c:pt idx="0">
                  <c:v>544.19085947116821</c:v>
                </c:pt>
                <c:pt idx="1">
                  <c:v>678</c:v>
                </c:pt>
                <c:pt idx="2">
                  <c:v>2062.1477142908398</c:v>
                </c:pt>
                <c:pt idx="3">
                  <c:v>3948.1580116117539</c:v>
                </c:pt>
                <c:pt idx="4">
                  <c:v>6223.8823998848211</c:v>
                </c:pt>
              </c:numCache>
            </c:numRef>
          </c:val>
          <c:extLst>
            <c:ext xmlns:c16="http://schemas.microsoft.com/office/drawing/2014/chart" uri="{C3380CC4-5D6E-409C-BE32-E72D297353CC}">
              <c16:uniqueId val="{00000003-8243-4123-BEB6-7A65A039A659}"/>
            </c:ext>
          </c:extLst>
        </c:ser>
        <c:ser>
          <c:idx val="4"/>
          <c:order val="4"/>
          <c:tx>
            <c:strRef>
              <c:f>'Figure 13'!$I$4</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13'!$D$5:$D$9</c:f>
              <c:strCache>
                <c:ptCount val="5"/>
                <c:pt idx="0">
                  <c:v>Natural Gas</c:v>
                </c:pt>
                <c:pt idx="1">
                  <c:v>Hydrogen &amp; Fuel Cell</c:v>
                </c:pt>
                <c:pt idx="2">
                  <c:v>Plug-in Hybrid</c:v>
                </c:pt>
                <c:pt idx="3">
                  <c:v>Electric</c:v>
                </c:pt>
                <c:pt idx="4">
                  <c:v>Hybrid Electric</c:v>
                </c:pt>
              </c:strCache>
            </c:strRef>
          </c:cat>
          <c:val>
            <c:numRef>
              <c:f>'Figure 13'!$I$5:$I$9</c:f>
              <c:numCache>
                <c:formatCode>_(* #,##0_);_(* \(#,##0\);_(* "-"??_);_(@_)</c:formatCode>
                <c:ptCount val="5"/>
                <c:pt idx="0">
                  <c:v>587.71797336784505</c:v>
                </c:pt>
                <c:pt idx="1">
                  <c:v>798</c:v>
                </c:pt>
                <c:pt idx="2">
                  <c:v>2223.3156077044159</c:v>
                </c:pt>
                <c:pt idx="3">
                  <c:v>4563.1956380086604</c:v>
                </c:pt>
                <c:pt idx="4">
                  <c:v>7396.944108890063</c:v>
                </c:pt>
              </c:numCache>
            </c:numRef>
          </c:val>
          <c:extLst>
            <c:ext xmlns:c16="http://schemas.microsoft.com/office/drawing/2014/chart" uri="{C3380CC4-5D6E-409C-BE32-E72D297353CC}">
              <c16:uniqueId val="{00000004-8243-4123-BEB6-7A65A039A659}"/>
            </c:ext>
          </c:extLst>
        </c:ser>
        <c:ser>
          <c:idx val="5"/>
          <c:order val="5"/>
          <c:tx>
            <c:strRef>
              <c:f>'Figure 13'!$J$4</c:f>
              <c:strCache>
                <c:ptCount val="1"/>
                <c:pt idx="0">
                  <c:v>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13'!$D$5:$D$9</c:f>
              <c:strCache>
                <c:ptCount val="5"/>
                <c:pt idx="0">
                  <c:v>Natural Gas</c:v>
                </c:pt>
                <c:pt idx="1">
                  <c:v>Hydrogen &amp; Fuel Cell</c:v>
                </c:pt>
                <c:pt idx="2">
                  <c:v>Plug-in Hybrid</c:v>
                </c:pt>
                <c:pt idx="3">
                  <c:v>Electric</c:v>
                </c:pt>
                <c:pt idx="4">
                  <c:v>Hybrid Electric</c:v>
                </c:pt>
              </c:strCache>
            </c:strRef>
          </c:cat>
          <c:val>
            <c:numRef>
              <c:f>'Figure 13'!$J$5:$J$9</c:f>
              <c:numCache>
                <c:formatCode>_(* #,##0_);_(* \(#,##0\);_(* "-"??_);_(@_)</c:formatCode>
                <c:ptCount val="5"/>
                <c:pt idx="0">
                  <c:v>644.69844521390098</c:v>
                </c:pt>
                <c:pt idx="1">
                  <c:v>831.10929780300501</c:v>
                </c:pt>
                <c:pt idx="2">
                  <c:v>2118.653756129781</c:v>
                </c:pt>
                <c:pt idx="3">
                  <c:v>4513.4449437890808</c:v>
                </c:pt>
                <c:pt idx="4">
                  <c:v>7153.4250304587704</c:v>
                </c:pt>
              </c:numCache>
            </c:numRef>
          </c:val>
          <c:extLst>
            <c:ext xmlns:c16="http://schemas.microsoft.com/office/drawing/2014/chart" uri="{C3380CC4-5D6E-409C-BE32-E72D297353CC}">
              <c16:uniqueId val="{00000005-8243-4123-BEB6-7A65A039A659}"/>
            </c:ext>
          </c:extLst>
        </c:ser>
        <c:dLbls>
          <c:dLblPos val="outEnd"/>
          <c:showLegendKey val="0"/>
          <c:showVal val="1"/>
          <c:showCatName val="0"/>
          <c:showSerName val="0"/>
          <c:showPercent val="0"/>
          <c:showBubbleSize val="0"/>
        </c:dLbls>
        <c:gapWidth val="182"/>
        <c:axId val="288067088"/>
        <c:axId val="288067504"/>
      </c:barChart>
      <c:catAx>
        <c:axId val="288067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8067504"/>
        <c:crosses val="autoZero"/>
        <c:auto val="1"/>
        <c:lblAlgn val="ctr"/>
        <c:lblOffset val="100"/>
        <c:noMultiLvlLbl val="0"/>
      </c:catAx>
      <c:valAx>
        <c:axId val="288067504"/>
        <c:scaling>
          <c:orientation val="minMax"/>
        </c:scaling>
        <c:delete val="1"/>
        <c:axPos val="b"/>
        <c:numFmt formatCode="_(* #,##0_);_(* \(#,##0\);_(* &quot;-&quot;??_);_(@_)" sourceLinked="1"/>
        <c:majorTickMark val="none"/>
        <c:minorTickMark val="none"/>
        <c:tickLblPos val="nextTo"/>
        <c:crossAx val="288067088"/>
        <c:crosses val="autoZero"/>
        <c:crossBetween val="between"/>
      </c:valAx>
      <c:spPr>
        <a:noFill/>
        <a:ln>
          <a:noFill/>
        </a:ln>
        <a:effectLst/>
      </c:spPr>
    </c:plotArea>
    <c:legend>
      <c:legendPos val="r"/>
      <c:layout>
        <c:manualLayout>
          <c:xMode val="edge"/>
          <c:yMode val="edge"/>
          <c:x val="0.90783047077098555"/>
          <c:y val="0.54142291888049499"/>
          <c:w val="9.2169595241937977E-2"/>
          <c:h val="0.362905678022744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23690365483925"/>
          <c:y val="3.7096635412479505E-2"/>
          <c:w val="0.7330008418784516"/>
          <c:h val="0.92745997764561494"/>
        </c:manualLayout>
      </c:layout>
      <c:barChart>
        <c:barDir val="bar"/>
        <c:grouping val="clustered"/>
        <c:varyColors val="0"/>
        <c:ser>
          <c:idx val="0"/>
          <c:order val="0"/>
          <c:tx>
            <c:strRef>
              <c:f>'Figure 14'!$C$4</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14'!$B$5:$B$6</c:f>
              <c:strCache>
                <c:ptCount val="2"/>
                <c:pt idx="0">
                  <c:v>Smart Grid</c:v>
                </c:pt>
                <c:pt idx="1">
                  <c:v>Storage</c:v>
                </c:pt>
              </c:strCache>
            </c:strRef>
          </c:cat>
          <c:val>
            <c:numRef>
              <c:f>'Figure 14'!$C$5:$C$6</c:f>
              <c:numCache>
                <c:formatCode>_(* #,##0_);_(* \(#,##0\);_(* "-"??_);_(@_)</c:formatCode>
                <c:ptCount val="2"/>
                <c:pt idx="0">
                  <c:v>451.18181840005491</c:v>
                </c:pt>
                <c:pt idx="1">
                  <c:v>1838.1520292663283</c:v>
                </c:pt>
              </c:numCache>
            </c:numRef>
          </c:val>
          <c:extLst>
            <c:ext xmlns:c16="http://schemas.microsoft.com/office/drawing/2014/chart" uri="{C3380CC4-5D6E-409C-BE32-E72D297353CC}">
              <c16:uniqueId val="{00000000-365A-43D0-AF93-AF1E16901108}"/>
            </c:ext>
          </c:extLst>
        </c:ser>
        <c:ser>
          <c:idx val="1"/>
          <c:order val="1"/>
          <c:tx>
            <c:strRef>
              <c:f>'Figure 14'!$D$4</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14'!$B$5:$B$6</c:f>
              <c:strCache>
                <c:ptCount val="2"/>
                <c:pt idx="0">
                  <c:v>Smart Grid</c:v>
                </c:pt>
                <c:pt idx="1">
                  <c:v>Storage</c:v>
                </c:pt>
              </c:strCache>
            </c:strRef>
          </c:cat>
          <c:val>
            <c:numRef>
              <c:f>'Figure 14'!$D$5:$D$6</c:f>
              <c:numCache>
                <c:formatCode>_(* #,##0_);_(* \(#,##0\);_(* "-"??_);_(@_)</c:formatCode>
                <c:ptCount val="2"/>
                <c:pt idx="0">
                  <c:v>434.5542533656178</c:v>
                </c:pt>
                <c:pt idx="1">
                  <c:v>1877.6161642885538</c:v>
                </c:pt>
              </c:numCache>
            </c:numRef>
          </c:val>
          <c:extLst>
            <c:ext xmlns:c16="http://schemas.microsoft.com/office/drawing/2014/chart" uri="{C3380CC4-5D6E-409C-BE32-E72D297353CC}">
              <c16:uniqueId val="{00000001-365A-43D0-AF93-AF1E16901108}"/>
            </c:ext>
          </c:extLst>
        </c:ser>
        <c:ser>
          <c:idx val="2"/>
          <c:order val="2"/>
          <c:tx>
            <c:strRef>
              <c:f>'Figure 14'!$E$4</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14'!$B$5:$B$6</c:f>
              <c:strCache>
                <c:ptCount val="2"/>
                <c:pt idx="0">
                  <c:v>Smart Grid</c:v>
                </c:pt>
                <c:pt idx="1">
                  <c:v>Storage</c:v>
                </c:pt>
              </c:strCache>
            </c:strRef>
          </c:cat>
          <c:val>
            <c:numRef>
              <c:f>'Figure 14'!$E$5:$E$6</c:f>
              <c:numCache>
                <c:formatCode>_(* #,##0_);_(* \(#,##0\);_(* "-"??_);_(@_)</c:formatCode>
                <c:ptCount val="2"/>
                <c:pt idx="0">
                  <c:v>494</c:v>
                </c:pt>
                <c:pt idx="1">
                  <c:v>2013</c:v>
                </c:pt>
              </c:numCache>
            </c:numRef>
          </c:val>
          <c:extLst>
            <c:ext xmlns:c16="http://schemas.microsoft.com/office/drawing/2014/chart" uri="{C3380CC4-5D6E-409C-BE32-E72D297353CC}">
              <c16:uniqueId val="{00000002-365A-43D0-AF93-AF1E16901108}"/>
            </c:ext>
          </c:extLst>
        </c:ser>
        <c:ser>
          <c:idx val="3"/>
          <c:order val="3"/>
          <c:tx>
            <c:strRef>
              <c:f>'Figure 14'!$F$4</c:f>
              <c:strCache>
                <c:ptCount val="1"/>
                <c:pt idx="0">
                  <c:v>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14'!$B$5:$B$6</c:f>
              <c:strCache>
                <c:ptCount val="2"/>
                <c:pt idx="0">
                  <c:v>Smart Grid</c:v>
                </c:pt>
                <c:pt idx="1">
                  <c:v>Storage</c:v>
                </c:pt>
              </c:strCache>
            </c:strRef>
          </c:cat>
          <c:val>
            <c:numRef>
              <c:f>'Figure 14'!$F$5:$F$6</c:f>
              <c:numCache>
                <c:formatCode>_(* #,##0_);_(* \(#,##0\);_(* "-"??_);_(@_)</c:formatCode>
                <c:ptCount val="2"/>
                <c:pt idx="0">
                  <c:v>538</c:v>
                </c:pt>
                <c:pt idx="1">
                  <c:v>2210</c:v>
                </c:pt>
              </c:numCache>
            </c:numRef>
          </c:val>
          <c:extLst>
            <c:ext xmlns:c16="http://schemas.microsoft.com/office/drawing/2014/chart" uri="{C3380CC4-5D6E-409C-BE32-E72D297353CC}">
              <c16:uniqueId val="{00000003-365A-43D0-AF93-AF1E16901108}"/>
            </c:ext>
          </c:extLst>
        </c:ser>
        <c:ser>
          <c:idx val="4"/>
          <c:order val="4"/>
          <c:tx>
            <c:strRef>
              <c:f>'Figure 14'!$G$4</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14'!$B$5:$B$6</c:f>
              <c:strCache>
                <c:ptCount val="2"/>
                <c:pt idx="0">
                  <c:v>Smart Grid</c:v>
                </c:pt>
                <c:pt idx="1">
                  <c:v>Storage</c:v>
                </c:pt>
              </c:strCache>
            </c:strRef>
          </c:cat>
          <c:val>
            <c:numRef>
              <c:f>'Figure 14'!$G$5:$G$6</c:f>
              <c:numCache>
                <c:formatCode>_(* #,##0_);_(* \(#,##0\);_(* "-"??_);_(@_)</c:formatCode>
                <c:ptCount val="2"/>
                <c:pt idx="0">
                  <c:v>587</c:v>
                </c:pt>
                <c:pt idx="1">
                  <c:v>2352</c:v>
                </c:pt>
              </c:numCache>
            </c:numRef>
          </c:val>
          <c:extLst>
            <c:ext xmlns:c16="http://schemas.microsoft.com/office/drawing/2014/chart" uri="{C3380CC4-5D6E-409C-BE32-E72D297353CC}">
              <c16:uniqueId val="{00000004-365A-43D0-AF93-AF1E16901108}"/>
            </c:ext>
          </c:extLst>
        </c:ser>
        <c:ser>
          <c:idx val="5"/>
          <c:order val="5"/>
          <c:tx>
            <c:strRef>
              <c:f>'Figure 14'!$H$4</c:f>
              <c:strCache>
                <c:ptCount val="1"/>
                <c:pt idx="0">
                  <c:v>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14'!$B$5:$B$6</c:f>
              <c:strCache>
                <c:ptCount val="2"/>
                <c:pt idx="0">
                  <c:v>Smart Grid</c:v>
                </c:pt>
                <c:pt idx="1">
                  <c:v>Storage</c:v>
                </c:pt>
              </c:strCache>
            </c:strRef>
          </c:cat>
          <c:val>
            <c:numRef>
              <c:f>'Figure 14'!$H$5:$H$6</c:f>
              <c:numCache>
                <c:formatCode>_(* #,##0_);_(* \(#,##0\);_(* "-"??_);_(@_)</c:formatCode>
                <c:ptCount val="2"/>
                <c:pt idx="0">
                  <c:v>624.29580923570427</c:v>
                </c:pt>
                <c:pt idx="1">
                  <c:v>2536.368990393989</c:v>
                </c:pt>
              </c:numCache>
            </c:numRef>
          </c:val>
          <c:extLst>
            <c:ext xmlns:c16="http://schemas.microsoft.com/office/drawing/2014/chart" uri="{C3380CC4-5D6E-409C-BE32-E72D297353CC}">
              <c16:uniqueId val="{00000005-365A-43D0-AF93-AF1E16901108}"/>
            </c:ext>
          </c:extLst>
        </c:ser>
        <c:dLbls>
          <c:dLblPos val="outEnd"/>
          <c:showLegendKey val="0"/>
          <c:showVal val="1"/>
          <c:showCatName val="0"/>
          <c:showSerName val="0"/>
          <c:showPercent val="0"/>
          <c:showBubbleSize val="0"/>
        </c:dLbls>
        <c:gapWidth val="182"/>
        <c:axId val="288067088"/>
        <c:axId val="288067504"/>
      </c:barChart>
      <c:catAx>
        <c:axId val="288067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8067504"/>
        <c:crosses val="autoZero"/>
        <c:auto val="1"/>
        <c:lblAlgn val="ctr"/>
        <c:lblOffset val="100"/>
        <c:noMultiLvlLbl val="0"/>
      </c:catAx>
      <c:valAx>
        <c:axId val="288067504"/>
        <c:scaling>
          <c:orientation val="minMax"/>
        </c:scaling>
        <c:delete val="1"/>
        <c:axPos val="b"/>
        <c:numFmt formatCode="_(* #,##0_);_(* \(#,##0\);_(* &quot;-&quot;??_);_(@_)" sourceLinked="1"/>
        <c:majorTickMark val="none"/>
        <c:minorTickMark val="none"/>
        <c:tickLblPos val="nextTo"/>
        <c:crossAx val="288067088"/>
        <c:crosses val="autoZero"/>
        <c:crossBetween val="between"/>
      </c:valAx>
      <c:spPr>
        <a:noFill/>
        <a:ln>
          <a:noFill/>
        </a:ln>
        <a:effectLst/>
      </c:spPr>
    </c:plotArea>
    <c:legend>
      <c:legendPos val="r"/>
      <c:layout>
        <c:manualLayout>
          <c:xMode val="edge"/>
          <c:yMode val="edge"/>
          <c:x val="0.87587935194893307"/>
          <c:y val="0.4530926246233089"/>
          <c:w val="0.1187091706241061"/>
          <c:h val="0.38215471147306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23690365483925"/>
          <c:y val="2.3505099022551084E-2"/>
          <c:w val="0.65728194167071974"/>
          <c:h val="0.95464320374280909"/>
        </c:manualLayout>
      </c:layout>
      <c:barChart>
        <c:barDir val="bar"/>
        <c:grouping val="clustered"/>
        <c:varyColors val="0"/>
        <c:ser>
          <c:idx val="0"/>
          <c:order val="0"/>
          <c:tx>
            <c:strRef>
              <c:f>'Figure 15'!$C$4</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15'!$B$5:$B$6</c:f>
              <c:strCache>
                <c:ptCount val="2"/>
                <c:pt idx="0">
                  <c:v>Other Ethanol &amp; Non-woody Biomass</c:v>
                </c:pt>
                <c:pt idx="1">
                  <c:v>Woody Biomass</c:v>
                </c:pt>
              </c:strCache>
            </c:strRef>
          </c:cat>
          <c:val>
            <c:numRef>
              <c:f>'Figure 15'!$C$5:$C$6</c:f>
              <c:numCache>
                <c:formatCode>_(* #,##0_);_(* \(#,##0\);_(* "-"??_);_(@_)</c:formatCode>
                <c:ptCount val="2"/>
                <c:pt idx="0">
                  <c:v>940.15161372624141</c:v>
                </c:pt>
                <c:pt idx="1">
                  <c:v>1715.4691949371022</c:v>
                </c:pt>
              </c:numCache>
            </c:numRef>
          </c:val>
          <c:extLst>
            <c:ext xmlns:c16="http://schemas.microsoft.com/office/drawing/2014/chart" uri="{C3380CC4-5D6E-409C-BE32-E72D297353CC}">
              <c16:uniqueId val="{00000000-AAA8-4D87-BC62-552B21A9F62A}"/>
            </c:ext>
          </c:extLst>
        </c:ser>
        <c:ser>
          <c:idx val="1"/>
          <c:order val="1"/>
          <c:tx>
            <c:strRef>
              <c:f>'Figure 15'!$D$4</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15'!$B$5:$B$6</c:f>
              <c:strCache>
                <c:ptCount val="2"/>
                <c:pt idx="0">
                  <c:v>Other Ethanol &amp; Non-woody Biomass</c:v>
                </c:pt>
                <c:pt idx="1">
                  <c:v>Woody Biomass</c:v>
                </c:pt>
              </c:strCache>
            </c:strRef>
          </c:cat>
          <c:val>
            <c:numRef>
              <c:f>'Figure 15'!$D$5:$D$6</c:f>
              <c:numCache>
                <c:formatCode>_(* #,##0_);_(* \(#,##0\);_(* "-"??_);_(@_)</c:formatCode>
                <c:ptCount val="2"/>
                <c:pt idx="0">
                  <c:v>912.35176738260009</c:v>
                </c:pt>
                <c:pt idx="1">
                  <c:v>1669.5891108162346</c:v>
                </c:pt>
              </c:numCache>
            </c:numRef>
          </c:val>
          <c:extLst>
            <c:ext xmlns:c16="http://schemas.microsoft.com/office/drawing/2014/chart" uri="{C3380CC4-5D6E-409C-BE32-E72D297353CC}">
              <c16:uniqueId val="{00000001-AAA8-4D87-BC62-552B21A9F62A}"/>
            </c:ext>
          </c:extLst>
        </c:ser>
        <c:ser>
          <c:idx val="2"/>
          <c:order val="2"/>
          <c:tx>
            <c:strRef>
              <c:f>'Figure 15'!$E$4</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15'!$B$5:$B$6</c:f>
              <c:strCache>
                <c:ptCount val="2"/>
                <c:pt idx="0">
                  <c:v>Other Ethanol &amp; Non-woody Biomass</c:v>
                </c:pt>
                <c:pt idx="1">
                  <c:v>Woody Biomass</c:v>
                </c:pt>
              </c:strCache>
            </c:strRef>
          </c:cat>
          <c:val>
            <c:numRef>
              <c:f>'Figure 15'!$E$5:$E$6</c:f>
              <c:numCache>
                <c:formatCode>_(* #,##0_);_(* \(#,##0\);_(* "-"??_);_(@_)</c:formatCode>
                <c:ptCount val="2"/>
                <c:pt idx="0">
                  <c:v>953</c:v>
                </c:pt>
                <c:pt idx="1">
                  <c:v>1711</c:v>
                </c:pt>
              </c:numCache>
            </c:numRef>
          </c:val>
          <c:extLst>
            <c:ext xmlns:c16="http://schemas.microsoft.com/office/drawing/2014/chart" uri="{C3380CC4-5D6E-409C-BE32-E72D297353CC}">
              <c16:uniqueId val="{00000002-AAA8-4D87-BC62-552B21A9F62A}"/>
            </c:ext>
          </c:extLst>
        </c:ser>
        <c:ser>
          <c:idx val="3"/>
          <c:order val="3"/>
          <c:tx>
            <c:strRef>
              <c:f>'Figure 15'!$F$4</c:f>
              <c:strCache>
                <c:ptCount val="1"/>
                <c:pt idx="0">
                  <c:v>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15'!$B$5:$B$6</c:f>
              <c:strCache>
                <c:ptCount val="2"/>
                <c:pt idx="0">
                  <c:v>Other Ethanol &amp; Non-woody Biomass</c:v>
                </c:pt>
                <c:pt idx="1">
                  <c:v>Woody Biomass</c:v>
                </c:pt>
              </c:strCache>
            </c:strRef>
          </c:cat>
          <c:val>
            <c:numRef>
              <c:f>'Figure 15'!$F$5:$F$6</c:f>
              <c:numCache>
                <c:formatCode>_(* #,##0_);_(* \(#,##0\);_(* "-"??_);_(@_)</c:formatCode>
                <c:ptCount val="2"/>
                <c:pt idx="0">
                  <c:v>979</c:v>
                </c:pt>
                <c:pt idx="1">
                  <c:v>1693</c:v>
                </c:pt>
              </c:numCache>
            </c:numRef>
          </c:val>
          <c:extLst>
            <c:ext xmlns:c16="http://schemas.microsoft.com/office/drawing/2014/chart" uri="{C3380CC4-5D6E-409C-BE32-E72D297353CC}">
              <c16:uniqueId val="{00000003-AAA8-4D87-BC62-552B21A9F62A}"/>
            </c:ext>
          </c:extLst>
        </c:ser>
        <c:ser>
          <c:idx val="4"/>
          <c:order val="4"/>
          <c:tx>
            <c:strRef>
              <c:f>'Figure 15'!$G$4</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15'!$B$5:$B$6</c:f>
              <c:strCache>
                <c:ptCount val="2"/>
                <c:pt idx="0">
                  <c:v>Other Ethanol &amp; Non-woody Biomass</c:v>
                </c:pt>
                <c:pt idx="1">
                  <c:v>Woody Biomass</c:v>
                </c:pt>
              </c:strCache>
            </c:strRef>
          </c:cat>
          <c:val>
            <c:numRef>
              <c:f>'Figure 15'!$G$5:$G$6</c:f>
              <c:numCache>
                <c:formatCode>_(* #,##0_);_(* \(#,##0\);_(* "-"??_);_(@_)</c:formatCode>
                <c:ptCount val="2"/>
                <c:pt idx="0">
                  <c:v>1009</c:v>
                </c:pt>
                <c:pt idx="1">
                  <c:v>1604</c:v>
                </c:pt>
              </c:numCache>
            </c:numRef>
          </c:val>
          <c:extLst>
            <c:ext xmlns:c16="http://schemas.microsoft.com/office/drawing/2014/chart" uri="{C3380CC4-5D6E-409C-BE32-E72D297353CC}">
              <c16:uniqueId val="{00000004-AAA8-4D87-BC62-552B21A9F62A}"/>
            </c:ext>
          </c:extLst>
        </c:ser>
        <c:ser>
          <c:idx val="5"/>
          <c:order val="5"/>
          <c:tx>
            <c:strRef>
              <c:f>'Figure 15'!$H$4</c:f>
              <c:strCache>
                <c:ptCount val="1"/>
                <c:pt idx="0">
                  <c:v>2024</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15'!$B$5:$B$6</c:f>
              <c:strCache>
                <c:ptCount val="2"/>
                <c:pt idx="0">
                  <c:v>Other Ethanol &amp; Non-woody Biomass</c:v>
                </c:pt>
                <c:pt idx="1">
                  <c:v>Woody Biomass</c:v>
                </c:pt>
              </c:strCache>
            </c:strRef>
          </c:cat>
          <c:val>
            <c:numRef>
              <c:f>'Figure 15'!$H$5:$H$6</c:f>
              <c:numCache>
                <c:formatCode>0</c:formatCode>
                <c:ptCount val="2"/>
                <c:pt idx="0" formatCode="_(* #,##0_);_(* \(#,##0\);_(* &quot;-&quot;??_);_(@_)">
                  <c:v>1011.3752346860865</c:v>
                </c:pt>
                <c:pt idx="1">
                  <c:v>1543.9993615526637</c:v>
                </c:pt>
              </c:numCache>
            </c:numRef>
          </c:val>
          <c:extLst>
            <c:ext xmlns:c16="http://schemas.microsoft.com/office/drawing/2014/chart" uri="{C3380CC4-5D6E-409C-BE32-E72D297353CC}">
              <c16:uniqueId val="{00000005-AAA8-4D87-BC62-552B21A9F62A}"/>
            </c:ext>
          </c:extLst>
        </c:ser>
        <c:dLbls>
          <c:dLblPos val="outEnd"/>
          <c:showLegendKey val="0"/>
          <c:showVal val="1"/>
          <c:showCatName val="0"/>
          <c:showSerName val="0"/>
          <c:showPercent val="0"/>
          <c:showBubbleSize val="0"/>
        </c:dLbls>
        <c:gapWidth val="182"/>
        <c:axId val="288067088"/>
        <c:axId val="288067504"/>
      </c:barChart>
      <c:catAx>
        <c:axId val="288067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8067504"/>
        <c:crosses val="autoZero"/>
        <c:auto val="1"/>
        <c:lblAlgn val="ctr"/>
        <c:lblOffset val="100"/>
        <c:noMultiLvlLbl val="0"/>
      </c:catAx>
      <c:valAx>
        <c:axId val="288067504"/>
        <c:scaling>
          <c:orientation val="minMax"/>
        </c:scaling>
        <c:delete val="1"/>
        <c:axPos val="b"/>
        <c:numFmt formatCode="_(* #,##0_);_(* \(#,##0\);_(* &quot;-&quot;??_);_(@_)" sourceLinked="1"/>
        <c:majorTickMark val="none"/>
        <c:minorTickMark val="none"/>
        <c:tickLblPos val="nextTo"/>
        <c:crossAx val="288067088"/>
        <c:crosses val="autoZero"/>
        <c:crossBetween val="between"/>
      </c:valAx>
      <c:spPr>
        <a:noFill/>
        <a:ln>
          <a:noFill/>
        </a:ln>
        <a:effectLst/>
      </c:spPr>
    </c:plotArea>
    <c:legend>
      <c:legendPos val="r"/>
      <c:layout>
        <c:manualLayout>
          <c:xMode val="edge"/>
          <c:yMode val="edge"/>
          <c:x val="0.89468311662164102"/>
          <c:y val="0.52243875276051166"/>
          <c:w val="9.2295656376356019E-2"/>
          <c:h val="0.370155215205745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995669291338584"/>
          <c:y val="0.24797686650735845"/>
          <c:w val="0.51675328083989502"/>
          <c:h val="0.6510279347835671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45-445A-8DDE-7236410FEE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45-445A-8DDE-7236410FEE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45-445A-8DDE-7236410FEE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45-445A-8DDE-7236410FEE7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545-445A-8DDE-7236410FEE7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545-445A-8DDE-7236410FEE7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545-445A-8DDE-7236410FEE7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16'!$A$4:$A$10</c:f>
              <c:strCache>
                <c:ptCount val="7"/>
                <c:pt idx="0">
                  <c:v>Single Family Residential Buildings</c:v>
                </c:pt>
                <c:pt idx="1">
                  <c:v>Multi-Family Low-Rise Residential Buildings</c:v>
                </c:pt>
                <c:pt idx="2">
                  <c:v>Multi-Family High-Rise Residential Buildings</c:v>
                </c:pt>
                <c:pt idx="3">
                  <c:v>Commercial Low-Rise Non-Residential Properties</c:v>
                </c:pt>
                <c:pt idx="4">
                  <c:v>Commercial High-Rise Non-Residential Properties</c:v>
                </c:pt>
                <c:pt idx="5">
                  <c:v>Manufactured Homes </c:v>
                </c:pt>
                <c:pt idx="6">
                  <c:v>Other</c:v>
                </c:pt>
              </c:strCache>
            </c:strRef>
          </c:cat>
          <c:val>
            <c:numRef>
              <c:f>'Figure 16'!$B$4:$B$10</c:f>
              <c:numCache>
                <c:formatCode>0.0%</c:formatCode>
                <c:ptCount val="7"/>
                <c:pt idx="0">
                  <c:v>0.76400000000000001</c:v>
                </c:pt>
                <c:pt idx="1">
                  <c:v>6.6000000000000003E-2</c:v>
                </c:pt>
                <c:pt idx="2">
                  <c:v>3.9E-2</c:v>
                </c:pt>
                <c:pt idx="3">
                  <c:v>7.6999999999999999E-2</c:v>
                </c:pt>
                <c:pt idx="4">
                  <c:v>3.2000000000000001E-2</c:v>
                </c:pt>
                <c:pt idx="5">
                  <c:v>3.0000000000000001E-3</c:v>
                </c:pt>
                <c:pt idx="6">
                  <c:v>1.9E-2</c:v>
                </c:pt>
              </c:numCache>
            </c:numRef>
          </c:val>
          <c:extLst>
            <c:ext xmlns:c16="http://schemas.microsoft.com/office/drawing/2014/chart" uri="{C3380CC4-5D6E-409C-BE32-E72D297353CC}">
              <c16:uniqueId val="{0000000E-2545-445A-8DDE-7236410FEE7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AA-4434-8298-71FC4DD544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AA-4434-8298-71FC4DD544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AA-4434-8298-71FC4DD544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7AA-4434-8298-71FC4DD544F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7AA-4434-8298-71FC4DD544F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7AA-4434-8298-71FC4DD544F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17'!$A$3:$A$8</c:f>
              <c:strCache>
                <c:ptCount val="6"/>
                <c:pt idx="0">
                  <c:v>Less than 5 employees</c:v>
                </c:pt>
                <c:pt idx="1">
                  <c:v>5 to 9 employees</c:v>
                </c:pt>
                <c:pt idx="2">
                  <c:v>10 to 19 employees</c:v>
                </c:pt>
                <c:pt idx="3">
                  <c:v>20 to 49 employees</c:v>
                </c:pt>
                <c:pt idx="4">
                  <c:v>50 to 99 employees</c:v>
                </c:pt>
                <c:pt idx="5">
                  <c:v>100 or more employees</c:v>
                </c:pt>
              </c:strCache>
            </c:strRef>
          </c:cat>
          <c:val>
            <c:numRef>
              <c:f>'Figure 17'!$B$3:$B$8</c:f>
              <c:numCache>
                <c:formatCode>0%</c:formatCode>
                <c:ptCount val="6"/>
                <c:pt idx="0">
                  <c:v>0.60599999999999998</c:v>
                </c:pt>
                <c:pt idx="1">
                  <c:v>0.17499999999999999</c:v>
                </c:pt>
                <c:pt idx="2">
                  <c:v>0.111</c:v>
                </c:pt>
                <c:pt idx="3">
                  <c:v>7.1999999999999995E-2</c:v>
                </c:pt>
                <c:pt idx="4">
                  <c:v>2.1999999999999999E-2</c:v>
                </c:pt>
                <c:pt idx="5">
                  <c:v>1.4999999999999999E-2</c:v>
                </c:pt>
              </c:numCache>
            </c:numRef>
          </c:val>
          <c:extLst>
            <c:ext xmlns:c16="http://schemas.microsoft.com/office/drawing/2014/chart" uri="{C3380CC4-5D6E-409C-BE32-E72D297353CC}">
              <c16:uniqueId val="{0000000C-87AA-4434-8298-71FC4DD544F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18'!$C$4:$C$11</c:f>
              <c:strCache>
                <c:ptCount val="8"/>
                <c:pt idx="0">
                  <c:v>Electricians (n=77)</c:v>
                </c:pt>
                <c:pt idx="1">
                  <c:v>Plumbers, Pipefitters, or Steamfitters (n=73)</c:v>
                </c:pt>
                <c:pt idx="2">
                  <c:v>HVAC/R Mechanic, Installers, or Technicians (n=153)</c:v>
                </c:pt>
                <c:pt idx="3">
                  <c:v>Window Installers/glaziers (n=37)</c:v>
                </c:pt>
                <c:pt idx="4">
                  <c:v>Insulation workers (including air sealing) (n=81)</c:v>
                </c:pt>
                <c:pt idx="5">
                  <c:v>Energy Auditor, Advisor, or Inspector (such as HERS Rater) (n=74)</c:v>
                </c:pt>
                <c:pt idx="6">
                  <c:v>Cost estimators and sales people (n=109)</c:v>
                </c:pt>
                <c:pt idx="7">
                  <c:v>Bookkeepers or general office administrators (n=130)</c:v>
                </c:pt>
              </c:strCache>
            </c:strRef>
          </c:cat>
          <c:val>
            <c:numRef>
              <c:f>'Figure 18'!$D$4:$D$11</c:f>
              <c:numCache>
                <c:formatCode>0%</c:formatCode>
                <c:ptCount val="8"/>
                <c:pt idx="0">
                  <c:v>0.15</c:v>
                </c:pt>
                <c:pt idx="1">
                  <c:v>0.122</c:v>
                </c:pt>
                <c:pt idx="2">
                  <c:v>0.108</c:v>
                </c:pt>
                <c:pt idx="3">
                  <c:v>8.7999999999999995E-2</c:v>
                </c:pt>
                <c:pt idx="4">
                  <c:v>6.9000000000000006E-2</c:v>
                </c:pt>
                <c:pt idx="5">
                  <c:v>2.5000000000000001E-2</c:v>
                </c:pt>
                <c:pt idx="6">
                  <c:v>2.1999999999999999E-2</c:v>
                </c:pt>
                <c:pt idx="7">
                  <c:v>1.7000000000000001E-2</c:v>
                </c:pt>
              </c:numCache>
            </c:numRef>
          </c:val>
          <c:extLst>
            <c:ext xmlns:c16="http://schemas.microsoft.com/office/drawing/2014/chart" uri="{C3380CC4-5D6E-409C-BE32-E72D297353CC}">
              <c16:uniqueId val="{00000000-1F92-4AC7-9693-3D5A0B324C07}"/>
            </c:ext>
          </c:extLst>
        </c:ser>
        <c:dLbls>
          <c:showLegendKey val="0"/>
          <c:showVal val="0"/>
          <c:showCatName val="0"/>
          <c:showSerName val="0"/>
          <c:showPercent val="0"/>
          <c:showBubbleSize val="0"/>
        </c:dLbls>
        <c:gapWidth val="219"/>
        <c:overlap val="-27"/>
        <c:axId val="323875087"/>
        <c:axId val="323872687"/>
      </c:barChart>
      <c:catAx>
        <c:axId val="32387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3872687"/>
        <c:crosses val="autoZero"/>
        <c:auto val="1"/>
        <c:lblAlgn val="ctr"/>
        <c:lblOffset val="100"/>
        <c:noMultiLvlLbl val="0"/>
      </c:catAx>
      <c:valAx>
        <c:axId val="323872687"/>
        <c:scaling>
          <c:orientation val="minMax"/>
        </c:scaling>
        <c:delete val="1"/>
        <c:axPos val="l"/>
        <c:numFmt formatCode="0%" sourceLinked="1"/>
        <c:majorTickMark val="none"/>
        <c:minorTickMark val="none"/>
        <c:tickLblPos val="nextTo"/>
        <c:crossAx val="3238750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19'!$A$4:$A$11</c:f>
              <c:strCache>
                <c:ptCount val="8"/>
                <c:pt idx="0">
                  <c:v>Energy Auditors (n=75)</c:v>
                </c:pt>
                <c:pt idx="1">
                  <c:v>HVAC/R (n=145)</c:v>
                </c:pt>
                <c:pt idx="2">
                  <c:v>Plumbers (n=62)</c:v>
                </c:pt>
                <c:pt idx="3">
                  <c:v>Window Installers/glaziers (n=39)</c:v>
                </c:pt>
                <c:pt idx="4">
                  <c:v>Bookkeepers/office administrators (n=114)</c:v>
                </c:pt>
                <c:pt idx="5">
                  <c:v>Cost estimators/sales people (n=102)</c:v>
                </c:pt>
                <c:pt idx="6">
                  <c:v>Insulation workers(n=70)</c:v>
                </c:pt>
                <c:pt idx="7">
                  <c:v>Electricians (n=72)</c:v>
                </c:pt>
              </c:strCache>
            </c:strRef>
          </c:cat>
          <c:val>
            <c:numRef>
              <c:f>'Figure 19'!$B$4:$B$11</c:f>
              <c:numCache>
                <c:formatCode>0%</c:formatCode>
                <c:ptCount val="8"/>
                <c:pt idx="0">
                  <c:v>0.113</c:v>
                </c:pt>
                <c:pt idx="1">
                  <c:v>9.1999999999999998E-2</c:v>
                </c:pt>
                <c:pt idx="2">
                  <c:v>0.09</c:v>
                </c:pt>
                <c:pt idx="3">
                  <c:v>7.3999999999999996E-2</c:v>
                </c:pt>
                <c:pt idx="4">
                  <c:v>5.8000000000000003E-2</c:v>
                </c:pt>
                <c:pt idx="5">
                  <c:v>5.7000000000000002E-2</c:v>
                </c:pt>
                <c:pt idx="6">
                  <c:v>5.6000000000000001E-2</c:v>
                </c:pt>
                <c:pt idx="7">
                  <c:v>4.4999999999999998E-2</c:v>
                </c:pt>
              </c:numCache>
            </c:numRef>
          </c:val>
          <c:extLst>
            <c:ext xmlns:c16="http://schemas.microsoft.com/office/drawing/2014/chart" uri="{C3380CC4-5D6E-409C-BE32-E72D297353CC}">
              <c16:uniqueId val="{00000000-27C1-4102-8BB0-AA8F3314BC3E}"/>
            </c:ext>
          </c:extLst>
        </c:ser>
        <c:dLbls>
          <c:showLegendKey val="0"/>
          <c:showVal val="0"/>
          <c:showCatName val="0"/>
          <c:showSerName val="0"/>
          <c:showPercent val="0"/>
          <c:showBubbleSize val="0"/>
        </c:dLbls>
        <c:gapWidth val="219"/>
        <c:overlap val="-27"/>
        <c:axId val="447008864"/>
        <c:axId val="446995904"/>
      </c:barChart>
      <c:catAx>
        <c:axId val="44700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995904"/>
        <c:crosses val="autoZero"/>
        <c:auto val="1"/>
        <c:lblAlgn val="ctr"/>
        <c:lblOffset val="100"/>
        <c:noMultiLvlLbl val="0"/>
      </c:catAx>
      <c:valAx>
        <c:axId val="446995904"/>
        <c:scaling>
          <c:orientation val="minMax"/>
        </c:scaling>
        <c:delete val="1"/>
        <c:axPos val="l"/>
        <c:numFmt formatCode="0%" sourceLinked="1"/>
        <c:majorTickMark val="none"/>
        <c:minorTickMark val="none"/>
        <c:tickLblPos val="nextTo"/>
        <c:crossAx val="4470088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20'!$C$2</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20'!$B$3:$B$10</c:f>
              <c:strCache>
                <c:ptCount val="8"/>
                <c:pt idx="0">
                  <c:v>Insulation workers (n=73)</c:v>
                </c:pt>
                <c:pt idx="1">
                  <c:v>Energy Auditors (n=71)</c:v>
                </c:pt>
                <c:pt idx="2">
                  <c:v>HVAC/R (n=135) </c:v>
                </c:pt>
                <c:pt idx="3">
                  <c:v>Plumbers (n=68)</c:v>
                </c:pt>
                <c:pt idx="4">
                  <c:v>Cost estimators/sales people (n=112)</c:v>
                </c:pt>
                <c:pt idx="5">
                  <c:v>Electricians (n=71)</c:v>
                </c:pt>
                <c:pt idx="6">
                  <c:v>Window Installers/glaziers (n=37)</c:v>
                </c:pt>
                <c:pt idx="7">
                  <c:v>Bookkeepers/office administrators (n=124)</c:v>
                </c:pt>
              </c:strCache>
            </c:strRef>
          </c:cat>
          <c:val>
            <c:numRef>
              <c:f>'Figure 20'!$C$3:$C$10</c:f>
              <c:numCache>
                <c:formatCode>0%</c:formatCode>
                <c:ptCount val="8"/>
                <c:pt idx="0">
                  <c:v>0.35799999999999998</c:v>
                </c:pt>
                <c:pt idx="1">
                  <c:v>0.29199999999999998</c:v>
                </c:pt>
                <c:pt idx="2">
                  <c:v>0.254</c:v>
                </c:pt>
                <c:pt idx="3">
                  <c:v>0.246</c:v>
                </c:pt>
                <c:pt idx="4">
                  <c:v>0.22900000000000001</c:v>
                </c:pt>
                <c:pt idx="5">
                  <c:v>0.21299999999999999</c:v>
                </c:pt>
                <c:pt idx="6">
                  <c:v>0.14299999999999999</c:v>
                </c:pt>
                <c:pt idx="7">
                  <c:v>8.8999999999999996E-2</c:v>
                </c:pt>
              </c:numCache>
            </c:numRef>
          </c:val>
          <c:extLst>
            <c:ext xmlns:c16="http://schemas.microsoft.com/office/drawing/2014/chart" uri="{C3380CC4-5D6E-409C-BE32-E72D297353CC}">
              <c16:uniqueId val="{00000000-ABA8-44F6-85AA-85B05B0535CE}"/>
            </c:ext>
          </c:extLst>
        </c:ser>
        <c:dLbls>
          <c:showLegendKey val="0"/>
          <c:showVal val="0"/>
          <c:showCatName val="0"/>
          <c:showSerName val="0"/>
          <c:showPercent val="0"/>
          <c:showBubbleSize val="0"/>
        </c:dLbls>
        <c:gapWidth val="219"/>
        <c:overlap val="-27"/>
        <c:axId val="447015584"/>
        <c:axId val="447016064"/>
      </c:barChart>
      <c:catAx>
        <c:axId val="44701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016064"/>
        <c:crosses val="autoZero"/>
        <c:auto val="1"/>
        <c:lblAlgn val="ctr"/>
        <c:lblOffset val="100"/>
        <c:noMultiLvlLbl val="0"/>
      </c:catAx>
      <c:valAx>
        <c:axId val="447016064"/>
        <c:scaling>
          <c:orientation val="minMax"/>
        </c:scaling>
        <c:delete val="1"/>
        <c:axPos val="l"/>
        <c:numFmt formatCode="0%" sourceLinked="1"/>
        <c:majorTickMark val="none"/>
        <c:minorTickMark val="none"/>
        <c:tickLblPos val="nextTo"/>
        <c:crossAx val="4470155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21'!$D$3</c:f>
              <c:strCache>
                <c:ptCount val="1"/>
                <c:pt idx="0">
                  <c:v>Little to no difficulty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21'!$C$4:$C$11</c:f>
              <c:strCache>
                <c:ptCount val="8"/>
                <c:pt idx="0">
                  <c:v>Plumbers (n=81)</c:v>
                </c:pt>
                <c:pt idx="1">
                  <c:v>HVAC/R (n=143)</c:v>
                </c:pt>
                <c:pt idx="2">
                  <c:v>Window Installers/glaziers (n=46)</c:v>
                </c:pt>
                <c:pt idx="3">
                  <c:v>Energy Auditors (n=77)</c:v>
                </c:pt>
                <c:pt idx="4">
                  <c:v>Electricians (n=86)</c:v>
                </c:pt>
                <c:pt idx="5">
                  <c:v>Insulation workers (n=88)</c:v>
                </c:pt>
                <c:pt idx="6">
                  <c:v>Cost estimators/sales people (n=118)</c:v>
                </c:pt>
                <c:pt idx="7">
                  <c:v>Bookkeepers/general office administrators (n=126)</c:v>
                </c:pt>
              </c:strCache>
            </c:strRef>
          </c:cat>
          <c:val>
            <c:numRef>
              <c:f>'Figure 21'!$D$4:$D$11</c:f>
              <c:numCache>
                <c:formatCode>0%</c:formatCode>
                <c:ptCount val="8"/>
                <c:pt idx="0">
                  <c:v>0.106</c:v>
                </c:pt>
                <c:pt idx="1">
                  <c:v>0.16200000000000001</c:v>
                </c:pt>
                <c:pt idx="2">
                  <c:v>0.17299999999999999</c:v>
                </c:pt>
                <c:pt idx="3">
                  <c:v>0.17899999999999999</c:v>
                </c:pt>
                <c:pt idx="4">
                  <c:v>0.21</c:v>
                </c:pt>
                <c:pt idx="5">
                  <c:v>0.253</c:v>
                </c:pt>
                <c:pt idx="6">
                  <c:v>0.28999999999999998</c:v>
                </c:pt>
                <c:pt idx="7">
                  <c:v>0.54500000000000004</c:v>
                </c:pt>
              </c:numCache>
            </c:numRef>
          </c:val>
          <c:extLst>
            <c:ext xmlns:c16="http://schemas.microsoft.com/office/drawing/2014/chart" uri="{C3380CC4-5D6E-409C-BE32-E72D297353CC}">
              <c16:uniqueId val="{00000000-9E62-43BB-9B0F-6A00F15C47FD}"/>
            </c:ext>
          </c:extLst>
        </c:ser>
        <c:ser>
          <c:idx val="1"/>
          <c:order val="1"/>
          <c:tx>
            <c:strRef>
              <c:f>'Figure 21'!$E$3</c:f>
              <c:strCache>
                <c:ptCount val="1"/>
                <c:pt idx="0">
                  <c:v>Some difficulty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21'!$C$4:$C$11</c:f>
              <c:strCache>
                <c:ptCount val="8"/>
                <c:pt idx="0">
                  <c:v>Plumbers (n=81)</c:v>
                </c:pt>
                <c:pt idx="1">
                  <c:v>HVAC/R (n=143)</c:v>
                </c:pt>
                <c:pt idx="2">
                  <c:v>Window Installers/glaziers (n=46)</c:v>
                </c:pt>
                <c:pt idx="3">
                  <c:v>Energy Auditors (n=77)</c:v>
                </c:pt>
                <c:pt idx="4">
                  <c:v>Electricians (n=86)</c:v>
                </c:pt>
                <c:pt idx="5">
                  <c:v>Insulation workers (n=88)</c:v>
                </c:pt>
                <c:pt idx="6">
                  <c:v>Cost estimators/sales people (n=118)</c:v>
                </c:pt>
                <c:pt idx="7">
                  <c:v>Bookkeepers/general office administrators (n=126)</c:v>
                </c:pt>
              </c:strCache>
            </c:strRef>
          </c:cat>
          <c:val>
            <c:numRef>
              <c:f>'Figure 21'!$E$4:$E$11</c:f>
              <c:numCache>
                <c:formatCode>0%</c:formatCode>
                <c:ptCount val="8"/>
                <c:pt idx="0">
                  <c:v>0.41599999999999998</c:v>
                </c:pt>
                <c:pt idx="1">
                  <c:v>0.27800000000000002</c:v>
                </c:pt>
                <c:pt idx="2">
                  <c:v>0.34</c:v>
                </c:pt>
                <c:pt idx="3">
                  <c:v>0.26300000000000001</c:v>
                </c:pt>
                <c:pt idx="4">
                  <c:v>0.371</c:v>
                </c:pt>
                <c:pt idx="5">
                  <c:v>0.35399999999999998</c:v>
                </c:pt>
                <c:pt idx="6">
                  <c:v>0.311</c:v>
                </c:pt>
                <c:pt idx="7">
                  <c:v>0.308</c:v>
                </c:pt>
              </c:numCache>
            </c:numRef>
          </c:val>
          <c:extLst>
            <c:ext xmlns:c16="http://schemas.microsoft.com/office/drawing/2014/chart" uri="{C3380CC4-5D6E-409C-BE32-E72D297353CC}">
              <c16:uniqueId val="{00000001-9E62-43BB-9B0F-6A00F15C47FD}"/>
            </c:ext>
          </c:extLst>
        </c:ser>
        <c:ser>
          <c:idx val="2"/>
          <c:order val="2"/>
          <c:tx>
            <c:strRef>
              <c:f>'Figure 21'!$F$3</c:f>
              <c:strCache>
                <c:ptCount val="1"/>
                <c:pt idx="0">
                  <c:v>Great Difficulty</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21'!$C$4:$C$11</c:f>
              <c:strCache>
                <c:ptCount val="8"/>
                <c:pt idx="0">
                  <c:v>Plumbers (n=81)</c:v>
                </c:pt>
                <c:pt idx="1">
                  <c:v>HVAC/R (n=143)</c:v>
                </c:pt>
                <c:pt idx="2">
                  <c:v>Window Installers/glaziers (n=46)</c:v>
                </c:pt>
                <c:pt idx="3">
                  <c:v>Energy Auditors (n=77)</c:v>
                </c:pt>
                <c:pt idx="4">
                  <c:v>Electricians (n=86)</c:v>
                </c:pt>
                <c:pt idx="5">
                  <c:v>Insulation workers (n=88)</c:v>
                </c:pt>
                <c:pt idx="6">
                  <c:v>Cost estimators/sales people (n=118)</c:v>
                </c:pt>
                <c:pt idx="7">
                  <c:v>Bookkeepers/general office administrators (n=126)</c:v>
                </c:pt>
              </c:strCache>
            </c:strRef>
          </c:cat>
          <c:val>
            <c:numRef>
              <c:f>'Figure 21'!$F$4:$F$11</c:f>
              <c:numCache>
                <c:formatCode>0%</c:formatCode>
                <c:ptCount val="8"/>
                <c:pt idx="0">
                  <c:v>0.32500000000000001</c:v>
                </c:pt>
                <c:pt idx="1">
                  <c:v>0.50700000000000001</c:v>
                </c:pt>
                <c:pt idx="2">
                  <c:v>0.43</c:v>
                </c:pt>
                <c:pt idx="3">
                  <c:v>0.47699999999999998</c:v>
                </c:pt>
                <c:pt idx="4">
                  <c:v>0.35699999999999998</c:v>
                </c:pt>
                <c:pt idx="5">
                  <c:v>0.32900000000000001</c:v>
                </c:pt>
                <c:pt idx="6">
                  <c:v>0.31900000000000001</c:v>
                </c:pt>
                <c:pt idx="7">
                  <c:v>4.3999999999999997E-2</c:v>
                </c:pt>
              </c:numCache>
            </c:numRef>
          </c:val>
          <c:extLst>
            <c:ext xmlns:c16="http://schemas.microsoft.com/office/drawing/2014/chart" uri="{C3380CC4-5D6E-409C-BE32-E72D297353CC}">
              <c16:uniqueId val="{00000002-9E62-43BB-9B0F-6A00F15C47FD}"/>
            </c:ext>
          </c:extLst>
        </c:ser>
        <c:ser>
          <c:idx val="3"/>
          <c:order val="3"/>
          <c:tx>
            <c:strRef>
              <c:f>'Figure 21'!$G$3</c:f>
              <c:strCache>
                <c:ptCount val="1"/>
                <c:pt idx="0">
                  <c:v>Don’t know/ Refused</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21'!$C$4:$C$11</c:f>
              <c:strCache>
                <c:ptCount val="8"/>
                <c:pt idx="0">
                  <c:v>Plumbers (n=81)</c:v>
                </c:pt>
                <c:pt idx="1">
                  <c:v>HVAC/R (n=143)</c:v>
                </c:pt>
                <c:pt idx="2">
                  <c:v>Window Installers/glaziers (n=46)</c:v>
                </c:pt>
                <c:pt idx="3">
                  <c:v>Energy Auditors (n=77)</c:v>
                </c:pt>
                <c:pt idx="4">
                  <c:v>Electricians (n=86)</c:v>
                </c:pt>
                <c:pt idx="5">
                  <c:v>Insulation workers (n=88)</c:v>
                </c:pt>
                <c:pt idx="6">
                  <c:v>Cost estimators/sales people (n=118)</c:v>
                </c:pt>
                <c:pt idx="7">
                  <c:v>Bookkeepers/general office administrators (n=126)</c:v>
                </c:pt>
              </c:strCache>
            </c:strRef>
          </c:cat>
          <c:val>
            <c:numRef>
              <c:f>'Figure 21'!$G$4:$G$11</c:f>
              <c:numCache>
                <c:formatCode>0%</c:formatCode>
                <c:ptCount val="8"/>
                <c:pt idx="0">
                  <c:v>0.154</c:v>
                </c:pt>
                <c:pt idx="1">
                  <c:v>5.2999999999999999E-2</c:v>
                </c:pt>
                <c:pt idx="2">
                  <c:v>5.6000000000000001E-2</c:v>
                </c:pt>
                <c:pt idx="3">
                  <c:v>8.1000000000000003E-2</c:v>
                </c:pt>
                <c:pt idx="4">
                  <c:v>6.3E-2</c:v>
                </c:pt>
                <c:pt idx="5">
                  <c:v>6.5000000000000002E-2</c:v>
                </c:pt>
                <c:pt idx="6">
                  <c:v>0.08</c:v>
                </c:pt>
                <c:pt idx="7">
                  <c:v>0.10299999999999999</c:v>
                </c:pt>
              </c:numCache>
            </c:numRef>
          </c:val>
          <c:extLst>
            <c:ext xmlns:c16="http://schemas.microsoft.com/office/drawing/2014/chart" uri="{C3380CC4-5D6E-409C-BE32-E72D297353CC}">
              <c16:uniqueId val="{00000003-9E62-43BB-9B0F-6A00F15C47FD}"/>
            </c:ext>
          </c:extLst>
        </c:ser>
        <c:dLbls>
          <c:showLegendKey val="0"/>
          <c:showVal val="0"/>
          <c:showCatName val="0"/>
          <c:showSerName val="0"/>
          <c:showPercent val="0"/>
          <c:showBubbleSize val="0"/>
        </c:dLbls>
        <c:gapWidth val="150"/>
        <c:overlap val="100"/>
        <c:axId val="327078623"/>
        <c:axId val="327066623"/>
      </c:barChart>
      <c:catAx>
        <c:axId val="3270786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7066623"/>
        <c:crosses val="autoZero"/>
        <c:auto val="1"/>
        <c:lblAlgn val="ctr"/>
        <c:lblOffset val="100"/>
        <c:noMultiLvlLbl val="0"/>
      </c:catAx>
      <c:valAx>
        <c:axId val="327066623"/>
        <c:scaling>
          <c:orientation val="minMax"/>
        </c:scaling>
        <c:delete val="1"/>
        <c:axPos val="b"/>
        <c:numFmt formatCode="0%" sourceLinked="1"/>
        <c:majorTickMark val="none"/>
        <c:minorTickMark val="none"/>
        <c:tickLblPos val="nextTo"/>
        <c:crossAx val="327078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B6-409F-8BAA-FA1D569C6D5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B6-409F-8BAA-FA1D569C6D5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B6-409F-8BAA-FA1D569C6D5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B6-409F-8BAA-FA1D569C6D5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0B6-409F-8BAA-FA1D569C6D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22'!$B$9:$B$13</c:f>
              <c:strCache>
                <c:ptCount val="5"/>
                <c:pt idx="0">
                  <c:v>EPA 608</c:v>
                </c:pt>
                <c:pt idx="1">
                  <c:v>Electrician, Plumbing, or HVAC license</c:v>
                </c:pt>
                <c:pt idx="2">
                  <c:v>Industry association certification (NATE, BPI)</c:v>
                </c:pt>
                <c:pt idx="3">
                  <c:v>Manufacturer Certification</c:v>
                </c:pt>
                <c:pt idx="4">
                  <c:v>Other</c:v>
                </c:pt>
              </c:strCache>
            </c:strRef>
          </c:cat>
          <c:val>
            <c:numRef>
              <c:f>'Figure 22'!$C$9:$C$13</c:f>
              <c:numCache>
                <c:formatCode>0%</c:formatCode>
                <c:ptCount val="5"/>
                <c:pt idx="0">
                  <c:v>0.77300000000000002</c:v>
                </c:pt>
                <c:pt idx="1">
                  <c:v>0.17499999999999999</c:v>
                </c:pt>
                <c:pt idx="2">
                  <c:v>5.6000000000000001E-2</c:v>
                </c:pt>
                <c:pt idx="3">
                  <c:v>4.8000000000000001E-2</c:v>
                </c:pt>
                <c:pt idx="4">
                  <c:v>4.2999999999999997E-2</c:v>
                </c:pt>
              </c:numCache>
            </c:numRef>
          </c:val>
          <c:extLst>
            <c:ext xmlns:c16="http://schemas.microsoft.com/office/drawing/2014/chart" uri="{C3380CC4-5D6E-409C-BE32-E72D297353CC}">
              <c16:uniqueId val="{0000000A-30B6-409F-8BAA-FA1D569C6D5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8411969077294937E-2"/>
          <c:w val="0.94743130227001193"/>
          <c:h val="0.77202095390709313"/>
        </c:manualLayout>
      </c:layout>
      <c:barChart>
        <c:barDir val="col"/>
        <c:grouping val="clustered"/>
        <c:varyColors val="0"/>
        <c:ser>
          <c:idx val="0"/>
          <c:order val="0"/>
          <c:spPr>
            <a:solidFill>
              <a:schemeClr val="bg1">
                <a:lumMod val="65000"/>
              </a:schemeClr>
            </a:solidFill>
            <a:ln>
              <a:noFill/>
            </a:ln>
            <a:effectLst/>
          </c:spPr>
          <c:invertIfNegative val="0"/>
          <c:dPt>
            <c:idx val="1"/>
            <c:invertIfNegative val="0"/>
            <c:bubble3D val="0"/>
            <c:spPr>
              <a:solidFill>
                <a:schemeClr val="bg2">
                  <a:lumMod val="75000"/>
                </a:schemeClr>
              </a:solidFill>
              <a:ln>
                <a:noFill/>
              </a:ln>
              <a:effectLst/>
            </c:spPr>
            <c:extLst>
              <c:ext xmlns:c16="http://schemas.microsoft.com/office/drawing/2014/chart" uri="{C3380CC4-5D6E-409C-BE32-E72D297353CC}">
                <c16:uniqueId val="{00000001-94C8-4867-A36A-1869B9A1325C}"/>
              </c:ext>
            </c:extLst>
          </c:dPt>
          <c:dPt>
            <c:idx val="2"/>
            <c:invertIfNegative val="0"/>
            <c:bubble3D val="0"/>
            <c:spPr>
              <a:solidFill>
                <a:schemeClr val="bg1">
                  <a:lumMod val="65000"/>
                </a:schemeClr>
              </a:solidFill>
              <a:ln>
                <a:noFill/>
              </a:ln>
              <a:effectLst/>
            </c:spPr>
            <c:extLst>
              <c:ext xmlns:c16="http://schemas.microsoft.com/office/drawing/2014/chart" uri="{C3380CC4-5D6E-409C-BE32-E72D297353CC}">
                <c16:uniqueId val="{00000003-94C8-4867-A36A-1869B9A1325C}"/>
              </c:ext>
            </c:extLst>
          </c:dPt>
          <c:dPt>
            <c:idx val="5"/>
            <c:invertIfNegative val="0"/>
            <c:bubble3D val="0"/>
            <c:spPr>
              <a:solidFill>
                <a:srgbClr val="A7D971"/>
              </a:solidFill>
              <a:ln>
                <a:noFill/>
              </a:ln>
              <a:effectLst/>
            </c:spPr>
            <c:extLst>
              <c:ext xmlns:c16="http://schemas.microsoft.com/office/drawing/2014/chart" uri="{C3380CC4-5D6E-409C-BE32-E72D297353CC}">
                <c16:uniqueId val="{00000005-94C8-4867-A36A-1869B9A1325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2'!$C$3:$C$10</c:f>
              <c:strCache>
                <c:ptCount val="8"/>
                <c:pt idx="0">
                  <c:v>Rhode Island</c:v>
                </c:pt>
                <c:pt idx="1">
                  <c:v>Maryland</c:v>
                </c:pt>
                <c:pt idx="2">
                  <c:v>Massachusetts</c:v>
                </c:pt>
                <c:pt idx="3">
                  <c:v>National Clean Energy Average </c:v>
                </c:pt>
                <c:pt idx="4">
                  <c:v>Connecticut</c:v>
                </c:pt>
                <c:pt idx="5">
                  <c:v>New York</c:v>
                </c:pt>
                <c:pt idx="6">
                  <c:v>Pennsylvania</c:v>
                </c:pt>
                <c:pt idx="7">
                  <c:v>New Jersey</c:v>
                </c:pt>
              </c:strCache>
            </c:strRef>
          </c:cat>
          <c:val>
            <c:numRef>
              <c:f>'Figure 2'!$D$3:$D$10</c:f>
              <c:numCache>
                <c:formatCode>0.0%</c:formatCode>
                <c:ptCount val="8"/>
                <c:pt idx="0">
                  <c:v>1.5828600903628493E-2</c:v>
                </c:pt>
                <c:pt idx="1">
                  <c:v>2.302777335749677E-2</c:v>
                </c:pt>
                <c:pt idx="2">
                  <c:v>2.3392955290100492E-2</c:v>
                </c:pt>
                <c:pt idx="3">
                  <c:v>2.6932792014703683E-2</c:v>
                </c:pt>
                <c:pt idx="4">
                  <c:v>2.8789514121968104E-2</c:v>
                </c:pt>
                <c:pt idx="5">
                  <c:v>3.4152436596107678E-2</c:v>
                </c:pt>
                <c:pt idx="6">
                  <c:v>3.6526532998747356E-2</c:v>
                </c:pt>
                <c:pt idx="7">
                  <c:v>4.5987427972521547E-2</c:v>
                </c:pt>
              </c:numCache>
            </c:numRef>
          </c:val>
          <c:extLst>
            <c:ext xmlns:c16="http://schemas.microsoft.com/office/drawing/2014/chart" uri="{C3380CC4-5D6E-409C-BE32-E72D297353CC}">
              <c16:uniqueId val="{00000006-94C8-4867-A36A-1869B9A1325C}"/>
            </c:ext>
          </c:extLst>
        </c:ser>
        <c:dLbls>
          <c:dLblPos val="outEnd"/>
          <c:showLegendKey val="0"/>
          <c:showVal val="1"/>
          <c:showCatName val="0"/>
          <c:showSerName val="0"/>
          <c:showPercent val="0"/>
          <c:showBubbleSize val="0"/>
        </c:dLbls>
        <c:gapWidth val="219"/>
        <c:overlap val="-27"/>
        <c:axId val="331908976"/>
        <c:axId val="331901488"/>
      </c:barChart>
      <c:catAx>
        <c:axId val="331908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901488"/>
        <c:crosses val="autoZero"/>
        <c:auto val="1"/>
        <c:lblAlgn val="ctr"/>
        <c:lblOffset val="100"/>
        <c:noMultiLvlLbl val="0"/>
      </c:catAx>
      <c:valAx>
        <c:axId val="331901488"/>
        <c:scaling>
          <c:orientation val="minMax"/>
        </c:scaling>
        <c:delete val="1"/>
        <c:axPos val="l"/>
        <c:numFmt formatCode="0.0%" sourceLinked="1"/>
        <c:majorTickMark val="none"/>
        <c:minorTickMark val="none"/>
        <c:tickLblPos val="nextTo"/>
        <c:crossAx val="3319089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23'!$B$4:$B$12</c:f>
              <c:strCache>
                <c:ptCount val="9"/>
                <c:pt idx="0">
                  <c:v>Online/Webinars</c:v>
                </c:pt>
                <c:pt idx="1">
                  <c:v>Wholesaler programs</c:v>
                </c:pt>
                <c:pt idx="2">
                  <c:v>BPI</c:v>
                </c:pt>
                <c:pt idx="3">
                  <c:v>ACCA</c:v>
                </c:pt>
                <c:pt idx="4">
                  <c:v>BPA</c:v>
                </c:pt>
                <c:pt idx="5">
                  <c:v>NATE</c:v>
                </c:pt>
                <c:pt idx="6">
                  <c:v>Union</c:v>
                </c:pt>
                <c:pt idx="7">
                  <c:v>Trade schools/Universities</c:v>
                </c:pt>
                <c:pt idx="8">
                  <c:v>Other</c:v>
                </c:pt>
              </c:strCache>
            </c:strRef>
          </c:cat>
          <c:val>
            <c:numRef>
              <c:f>'Figure 23'!$C$4:$C$12</c:f>
              <c:numCache>
                <c:formatCode>0%</c:formatCode>
                <c:ptCount val="9"/>
                <c:pt idx="0">
                  <c:v>0.39300000000000002</c:v>
                </c:pt>
                <c:pt idx="1">
                  <c:v>0.38800000000000001</c:v>
                </c:pt>
                <c:pt idx="2">
                  <c:v>0.34200000000000003</c:v>
                </c:pt>
                <c:pt idx="3">
                  <c:v>0.27600000000000002</c:v>
                </c:pt>
                <c:pt idx="4">
                  <c:v>0.16</c:v>
                </c:pt>
                <c:pt idx="5">
                  <c:v>0.13300000000000001</c:v>
                </c:pt>
                <c:pt idx="6">
                  <c:v>4.7E-2</c:v>
                </c:pt>
                <c:pt idx="7">
                  <c:v>4.7E-2</c:v>
                </c:pt>
                <c:pt idx="8">
                  <c:v>7.2999999999999995E-2</c:v>
                </c:pt>
              </c:numCache>
            </c:numRef>
          </c:val>
          <c:extLst>
            <c:ext xmlns:c16="http://schemas.microsoft.com/office/drawing/2014/chart" uri="{C3380CC4-5D6E-409C-BE32-E72D297353CC}">
              <c16:uniqueId val="{00000000-4924-496E-9F68-6DEFDA855787}"/>
            </c:ext>
          </c:extLst>
        </c:ser>
        <c:dLbls>
          <c:showLegendKey val="0"/>
          <c:showVal val="0"/>
          <c:showCatName val="0"/>
          <c:showSerName val="0"/>
          <c:showPercent val="0"/>
          <c:showBubbleSize val="0"/>
        </c:dLbls>
        <c:gapWidth val="219"/>
        <c:overlap val="-27"/>
        <c:axId val="894579856"/>
        <c:axId val="894583696"/>
      </c:barChart>
      <c:catAx>
        <c:axId val="89457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4583696"/>
        <c:crosses val="autoZero"/>
        <c:auto val="1"/>
        <c:lblAlgn val="ctr"/>
        <c:lblOffset val="100"/>
        <c:noMultiLvlLbl val="0"/>
      </c:catAx>
      <c:valAx>
        <c:axId val="894583696"/>
        <c:scaling>
          <c:orientation val="minMax"/>
        </c:scaling>
        <c:delete val="1"/>
        <c:axPos val="l"/>
        <c:numFmt formatCode="0%" sourceLinked="1"/>
        <c:majorTickMark val="none"/>
        <c:minorTickMark val="none"/>
        <c:tickLblPos val="nextTo"/>
        <c:crossAx val="894579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24'!$B$3</c:f>
              <c:strCache>
                <c:ptCount val="1"/>
                <c:pt idx="0">
                  <c:v>No formal work experience in comparable positions required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24'!$A$4:$A$11</c:f>
              <c:strCache>
                <c:ptCount val="8"/>
                <c:pt idx="0">
                  <c:v>HVAC (n=129)</c:v>
                </c:pt>
                <c:pt idx="1">
                  <c:v>Electricians (n=75)</c:v>
                </c:pt>
                <c:pt idx="2">
                  <c:v>Plumbers (n=70)</c:v>
                </c:pt>
                <c:pt idx="3">
                  <c:v>Insulation workers (n=78)</c:v>
                </c:pt>
                <c:pt idx="4">
                  <c:v>Window Installers/glaziers (n=39)</c:v>
                </c:pt>
                <c:pt idx="5">
                  <c:v>Energy Auditors (n=67)</c:v>
                </c:pt>
                <c:pt idx="6">
                  <c:v>Bookkeepers/office administrators (n=111)</c:v>
                </c:pt>
                <c:pt idx="7">
                  <c:v>Cost estimators/sales people (n=102)</c:v>
                </c:pt>
              </c:strCache>
            </c:strRef>
          </c:cat>
          <c:val>
            <c:numRef>
              <c:f>'Figure 24'!$B$4:$B$11</c:f>
              <c:numCache>
                <c:formatCode>0%</c:formatCode>
                <c:ptCount val="8"/>
                <c:pt idx="0">
                  <c:v>0.21099999999999999</c:v>
                </c:pt>
                <c:pt idx="1">
                  <c:v>0.18</c:v>
                </c:pt>
                <c:pt idx="2">
                  <c:v>0.114</c:v>
                </c:pt>
                <c:pt idx="3">
                  <c:v>0.20100000000000001</c:v>
                </c:pt>
                <c:pt idx="4">
                  <c:v>0.21</c:v>
                </c:pt>
                <c:pt idx="5">
                  <c:v>9.5000000000000001E-2</c:v>
                </c:pt>
                <c:pt idx="6">
                  <c:v>0.23400000000000001</c:v>
                </c:pt>
                <c:pt idx="7">
                  <c:v>0.125</c:v>
                </c:pt>
              </c:numCache>
            </c:numRef>
          </c:val>
          <c:extLst>
            <c:ext xmlns:c16="http://schemas.microsoft.com/office/drawing/2014/chart" uri="{C3380CC4-5D6E-409C-BE32-E72D297353CC}">
              <c16:uniqueId val="{00000000-9E97-4DBC-B64B-1681F26AFDCB}"/>
            </c:ext>
          </c:extLst>
        </c:ser>
        <c:ser>
          <c:idx val="1"/>
          <c:order val="1"/>
          <c:tx>
            <c:strRef>
              <c:f>'Figure 24'!$C$3</c:f>
              <c:strCache>
                <c:ptCount val="1"/>
                <c:pt idx="0">
                  <c:v>Pre-Apprenticeship or other short term job training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24'!$A$4:$A$11</c:f>
              <c:strCache>
                <c:ptCount val="8"/>
                <c:pt idx="0">
                  <c:v>HVAC (n=129)</c:v>
                </c:pt>
                <c:pt idx="1">
                  <c:v>Electricians (n=75)</c:v>
                </c:pt>
                <c:pt idx="2">
                  <c:v>Plumbers (n=70)</c:v>
                </c:pt>
                <c:pt idx="3">
                  <c:v>Insulation workers (n=78)</c:v>
                </c:pt>
                <c:pt idx="4">
                  <c:v>Window Installers/glaziers (n=39)</c:v>
                </c:pt>
                <c:pt idx="5">
                  <c:v>Energy Auditors (n=67)</c:v>
                </c:pt>
                <c:pt idx="6">
                  <c:v>Bookkeepers/office administrators (n=111)</c:v>
                </c:pt>
                <c:pt idx="7">
                  <c:v>Cost estimators/sales people (n=102)</c:v>
                </c:pt>
              </c:strCache>
            </c:strRef>
          </c:cat>
          <c:val>
            <c:numRef>
              <c:f>'Figure 24'!$C$4:$C$11</c:f>
              <c:numCache>
                <c:formatCode>0%</c:formatCode>
                <c:ptCount val="8"/>
                <c:pt idx="0">
                  <c:v>0.20899999999999999</c:v>
                </c:pt>
                <c:pt idx="1">
                  <c:v>0.108</c:v>
                </c:pt>
                <c:pt idx="2">
                  <c:v>0.22500000000000001</c:v>
                </c:pt>
                <c:pt idx="3">
                  <c:v>7.0000000000000007E-2</c:v>
                </c:pt>
                <c:pt idx="4">
                  <c:v>0.251</c:v>
                </c:pt>
                <c:pt idx="5">
                  <c:v>0.21199999999999999</c:v>
                </c:pt>
                <c:pt idx="6">
                  <c:v>0.11700000000000001</c:v>
                </c:pt>
                <c:pt idx="7">
                  <c:v>0.14799999999999999</c:v>
                </c:pt>
              </c:numCache>
            </c:numRef>
          </c:val>
          <c:extLst>
            <c:ext xmlns:c16="http://schemas.microsoft.com/office/drawing/2014/chart" uri="{C3380CC4-5D6E-409C-BE32-E72D297353CC}">
              <c16:uniqueId val="{00000001-9E97-4DBC-B64B-1681F26AFDCB}"/>
            </c:ext>
          </c:extLst>
        </c:ser>
        <c:ser>
          <c:idx val="2"/>
          <c:order val="2"/>
          <c:tx>
            <c:strRef>
              <c:f>'Figure 24'!$D$3</c:f>
              <c:strCache>
                <c:ptCount val="1"/>
                <c:pt idx="0">
                  <c:v>Up to 12 months in a comparable position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24'!$A$4:$A$11</c:f>
              <c:strCache>
                <c:ptCount val="8"/>
                <c:pt idx="0">
                  <c:v>HVAC (n=129)</c:v>
                </c:pt>
                <c:pt idx="1">
                  <c:v>Electricians (n=75)</c:v>
                </c:pt>
                <c:pt idx="2">
                  <c:v>Plumbers (n=70)</c:v>
                </c:pt>
                <c:pt idx="3">
                  <c:v>Insulation workers (n=78)</c:v>
                </c:pt>
                <c:pt idx="4">
                  <c:v>Window Installers/glaziers (n=39)</c:v>
                </c:pt>
                <c:pt idx="5">
                  <c:v>Energy Auditors (n=67)</c:v>
                </c:pt>
                <c:pt idx="6">
                  <c:v>Bookkeepers/office administrators (n=111)</c:v>
                </c:pt>
                <c:pt idx="7">
                  <c:v>Cost estimators/sales people (n=102)</c:v>
                </c:pt>
              </c:strCache>
            </c:strRef>
          </c:cat>
          <c:val>
            <c:numRef>
              <c:f>'Figure 24'!$D$4:$D$11</c:f>
              <c:numCache>
                <c:formatCode>0%</c:formatCode>
                <c:ptCount val="8"/>
                <c:pt idx="0">
                  <c:v>0.124</c:v>
                </c:pt>
                <c:pt idx="1">
                  <c:v>0.23599999999999999</c:v>
                </c:pt>
                <c:pt idx="2">
                  <c:v>0.19900000000000001</c:v>
                </c:pt>
                <c:pt idx="3">
                  <c:v>0.36699999999999999</c:v>
                </c:pt>
                <c:pt idx="4">
                  <c:v>0.22</c:v>
                </c:pt>
                <c:pt idx="5">
                  <c:v>0.25</c:v>
                </c:pt>
                <c:pt idx="6">
                  <c:v>0.26100000000000001</c:v>
                </c:pt>
                <c:pt idx="7">
                  <c:v>0.16</c:v>
                </c:pt>
              </c:numCache>
            </c:numRef>
          </c:val>
          <c:extLst>
            <c:ext xmlns:c16="http://schemas.microsoft.com/office/drawing/2014/chart" uri="{C3380CC4-5D6E-409C-BE32-E72D297353CC}">
              <c16:uniqueId val="{00000002-9E97-4DBC-B64B-1681F26AFDCB}"/>
            </c:ext>
          </c:extLst>
        </c:ser>
        <c:ser>
          <c:idx val="3"/>
          <c:order val="3"/>
          <c:tx>
            <c:strRef>
              <c:f>'Figure 24'!$E$3</c:f>
              <c:strCache>
                <c:ptCount val="1"/>
                <c:pt idx="0">
                  <c:v>One to three years in a comparable position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24'!$A$4:$A$11</c:f>
              <c:strCache>
                <c:ptCount val="8"/>
                <c:pt idx="0">
                  <c:v>HVAC (n=129)</c:v>
                </c:pt>
                <c:pt idx="1">
                  <c:v>Electricians (n=75)</c:v>
                </c:pt>
                <c:pt idx="2">
                  <c:v>Plumbers (n=70)</c:v>
                </c:pt>
                <c:pt idx="3">
                  <c:v>Insulation workers (n=78)</c:v>
                </c:pt>
                <c:pt idx="4">
                  <c:v>Window Installers/glaziers (n=39)</c:v>
                </c:pt>
                <c:pt idx="5">
                  <c:v>Energy Auditors (n=67)</c:v>
                </c:pt>
                <c:pt idx="6">
                  <c:v>Bookkeepers/office administrators (n=111)</c:v>
                </c:pt>
                <c:pt idx="7">
                  <c:v>Cost estimators/sales people (n=102)</c:v>
                </c:pt>
              </c:strCache>
            </c:strRef>
          </c:cat>
          <c:val>
            <c:numRef>
              <c:f>'Figure 24'!$E$4:$E$11</c:f>
              <c:numCache>
                <c:formatCode>0%</c:formatCode>
                <c:ptCount val="8"/>
                <c:pt idx="0">
                  <c:v>0.3</c:v>
                </c:pt>
                <c:pt idx="1">
                  <c:v>0.22500000000000001</c:v>
                </c:pt>
                <c:pt idx="2">
                  <c:v>0.155</c:v>
                </c:pt>
                <c:pt idx="3">
                  <c:v>0.114</c:v>
                </c:pt>
                <c:pt idx="4">
                  <c:v>0.22</c:v>
                </c:pt>
                <c:pt idx="5">
                  <c:v>0.189</c:v>
                </c:pt>
                <c:pt idx="6">
                  <c:v>0.16400000000000001</c:v>
                </c:pt>
                <c:pt idx="7">
                  <c:v>0.20899999999999999</c:v>
                </c:pt>
              </c:numCache>
            </c:numRef>
          </c:val>
          <c:extLst>
            <c:ext xmlns:c16="http://schemas.microsoft.com/office/drawing/2014/chart" uri="{C3380CC4-5D6E-409C-BE32-E72D297353CC}">
              <c16:uniqueId val="{00000003-9E97-4DBC-B64B-1681F26AFDCB}"/>
            </c:ext>
          </c:extLst>
        </c:ser>
        <c:ser>
          <c:idx val="4"/>
          <c:order val="4"/>
          <c:tx>
            <c:strRef>
              <c:f>'Figure 24'!$F$3</c:f>
              <c:strCache>
                <c:ptCount val="1"/>
                <c:pt idx="0">
                  <c:v>More than three years in a comparable position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24'!$A$4:$A$11</c:f>
              <c:strCache>
                <c:ptCount val="8"/>
                <c:pt idx="0">
                  <c:v>HVAC (n=129)</c:v>
                </c:pt>
                <c:pt idx="1">
                  <c:v>Electricians (n=75)</c:v>
                </c:pt>
                <c:pt idx="2">
                  <c:v>Plumbers (n=70)</c:v>
                </c:pt>
                <c:pt idx="3">
                  <c:v>Insulation workers (n=78)</c:v>
                </c:pt>
                <c:pt idx="4">
                  <c:v>Window Installers/glaziers (n=39)</c:v>
                </c:pt>
                <c:pt idx="5">
                  <c:v>Energy Auditors (n=67)</c:v>
                </c:pt>
                <c:pt idx="6">
                  <c:v>Bookkeepers/office administrators (n=111)</c:v>
                </c:pt>
                <c:pt idx="7">
                  <c:v>Cost estimators/sales people (n=102)</c:v>
                </c:pt>
              </c:strCache>
            </c:strRef>
          </c:cat>
          <c:val>
            <c:numRef>
              <c:f>'Figure 24'!$F$4:$F$11</c:f>
              <c:numCache>
                <c:formatCode>0%</c:formatCode>
                <c:ptCount val="8"/>
                <c:pt idx="0">
                  <c:v>0.1</c:v>
                </c:pt>
                <c:pt idx="1">
                  <c:v>0.14499999999999999</c:v>
                </c:pt>
                <c:pt idx="2">
                  <c:v>0.158</c:v>
                </c:pt>
                <c:pt idx="3">
                  <c:v>7.8E-2</c:v>
                </c:pt>
                <c:pt idx="4">
                  <c:v>9.9000000000000005E-2</c:v>
                </c:pt>
                <c:pt idx="5">
                  <c:v>0.16800000000000001</c:v>
                </c:pt>
                <c:pt idx="6">
                  <c:v>0.13100000000000001</c:v>
                </c:pt>
                <c:pt idx="7">
                  <c:v>0.19700000000000001</c:v>
                </c:pt>
              </c:numCache>
            </c:numRef>
          </c:val>
          <c:extLst>
            <c:ext xmlns:c16="http://schemas.microsoft.com/office/drawing/2014/chart" uri="{C3380CC4-5D6E-409C-BE32-E72D297353CC}">
              <c16:uniqueId val="{00000004-9E97-4DBC-B64B-1681F26AFDCB}"/>
            </c:ext>
          </c:extLst>
        </c:ser>
        <c:ser>
          <c:idx val="5"/>
          <c:order val="5"/>
          <c:tx>
            <c:strRef>
              <c:f>'Figure 24'!$G$3</c:f>
              <c:strCache>
                <c:ptCount val="1"/>
                <c:pt idx="0">
                  <c:v>Don’t know/ Refused</c:v>
                </c:pt>
              </c:strCache>
            </c:strRef>
          </c:tx>
          <c:spPr>
            <a:solidFill>
              <a:schemeClr val="accent6"/>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5-9E97-4DBC-B64B-1681F26AFD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24'!$A$4:$A$11</c:f>
              <c:strCache>
                <c:ptCount val="8"/>
                <c:pt idx="0">
                  <c:v>HVAC (n=129)</c:v>
                </c:pt>
                <c:pt idx="1">
                  <c:v>Electricians (n=75)</c:v>
                </c:pt>
                <c:pt idx="2">
                  <c:v>Plumbers (n=70)</c:v>
                </c:pt>
                <c:pt idx="3">
                  <c:v>Insulation workers (n=78)</c:v>
                </c:pt>
                <c:pt idx="4">
                  <c:v>Window Installers/glaziers (n=39)</c:v>
                </c:pt>
                <c:pt idx="5">
                  <c:v>Energy Auditors (n=67)</c:v>
                </c:pt>
                <c:pt idx="6">
                  <c:v>Bookkeepers/office administrators (n=111)</c:v>
                </c:pt>
                <c:pt idx="7">
                  <c:v>Cost estimators/sales people (n=102)</c:v>
                </c:pt>
              </c:strCache>
            </c:strRef>
          </c:cat>
          <c:val>
            <c:numRef>
              <c:f>'Figure 24'!$G$4:$G$11</c:f>
              <c:numCache>
                <c:formatCode>0%</c:formatCode>
                <c:ptCount val="8"/>
                <c:pt idx="0">
                  <c:v>5.6000000000000001E-2</c:v>
                </c:pt>
                <c:pt idx="1">
                  <c:v>0.107</c:v>
                </c:pt>
                <c:pt idx="2">
                  <c:v>0.14799999999999999</c:v>
                </c:pt>
                <c:pt idx="3">
                  <c:v>0.17</c:v>
                </c:pt>
                <c:pt idx="4">
                  <c:v>0</c:v>
                </c:pt>
                <c:pt idx="5">
                  <c:v>8.5999999999999993E-2</c:v>
                </c:pt>
                <c:pt idx="6">
                  <c:v>9.4E-2</c:v>
                </c:pt>
                <c:pt idx="7">
                  <c:v>0.161</c:v>
                </c:pt>
              </c:numCache>
            </c:numRef>
          </c:val>
          <c:extLst>
            <c:ext xmlns:c16="http://schemas.microsoft.com/office/drawing/2014/chart" uri="{C3380CC4-5D6E-409C-BE32-E72D297353CC}">
              <c16:uniqueId val="{00000006-9E97-4DBC-B64B-1681F26AFDCB}"/>
            </c:ext>
          </c:extLst>
        </c:ser>
        <c:dLbls>
          <c:showLegendKey val="0"/>
          <c:showVal val="0"/>
          <c:showCatName val="0"/>
          <c:showSerName val="0"/>
          <c:showPercent val="0"/>
          <c:showBubbleSize val="0"/>
        </c:dLbls>
        <c:gapWidth val="150"/>
        <c:overlap val="100"/>
        <c:axId val="976450704"/>
        <c:axId val="976454544"/>
      </c:barChart>
      <c:catAx>
        <c:axId val="976450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6454544"/>
        <c:crosses val="autoZero"/>
        <c:auto val="1"/>
        <c:lblAlgn val="ctr"/>
        <c:lblOffset val="100"/>
        <c:noMultiLvlLbl val="0"/>
      </c:catAx>
      <c:valAx>
        <c:axId val="976454544"/>
        <c:scaling>
          <c:orientation val="minMax"/>
        </c:scaling>
        <c:delete val="1"/>
        <c:axPos val="b"/>
        <c:numFmt formatCode="0%" sourceLinked="1"/>
        <c:majorTickMark val="none"/>
        <c:minorTickMark val="none"/>
        <c:tickLblPos val="nextTo"/>
        <c:crossAx val="976450704"/>
        <c:crosses val="autoZero"/>
        <c:crossBetween val="between"/>
      </c:valAx>
      <c:spPr>
        <a:noFill/>
        <a:ln>
          <a:noFill/>
        </a:ln>
        <a:effectLst/>
      </c:spPr>
    </c:plotArea>
    <c:legend>
      <c:legendPos val="b"/>
      <c:layout>
        <c:manualLayout>
          <c:xMode val="edge"/>
          <c:yMode val="edge"/>
          <c:x val="4.5365734027062149E-2"/>
          <c:y val="0.69529994151968977"/>
          <c:w val="0.8863950526044998"/>
          <c:h val="0.295830833989380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35399387576552932"/>
          <c:y val="5.0925925925925923E-2"/>
          <c:w val="0.37812335958005244"/>
          <c:h val="0.63020559930008735"/>
        </c:manualLayout>
      </c:layout>
      <c:pieChart>
        <c:varyColors val="1"/>
        <c:ser>
          <c:idx val="0"/>
          <c:order val="0"/>
          <c:dPt>
            <c:idx val="0"/>
            <c:bubble3D val="0"/>
            <c:spPr>
              <a:solidFill>
                <a:srgbClr val="4374A0"/>
              </a:solidFill>
              <a:ln w="19050">
                <a:solidFill>
                  <a:schemeClr val="lt1"/>
                </a:solidFill>
              </a:ln>
              <a:effectLst/>
            </c:spPr>
            <c:extLst>
              <c:ext xmlns:c16="http://schemas.microsoft.com/office/drawing/2014/chart" uri="{C3380CC4-5D6E-409C-BE32-E72D297353CC}">
                <c16:uniqueId val="{00000001-FEE4-4422-B791-451BBA0855BE}"/>
              </c:ext>
            </c:extLst>
          </c:dPt>
          <c:dPt>
            <c:idx val="1"/>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3-FEE4-4422-B791-451BBA0855BE}"/>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FEE4-4422-B791-451BBA0855BE}"/>
              </c:ext>
            </c:extLst>
          </c:dPt>
          <c:dPt>
            <c:idx val="3"/>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7-FEE4-4422-B791-451BBA0855BE}"/>
              </c:ext>
            </c:extLst>
          </c:dPt>
          <c:dPt>
            <c:idx val="4"/>
            <c:bubble3D val="0"/>
            <c:spPr>
              <a:solidFill>
                <a:schemeClr val="bg2">
                  <a:lumMod val="50000"/>
                </a:schemeClr>
              </a:solidFill>
              <a:ln w="19050">
                <a:solidFill>
                  <a:schemeClr val="lt1"/>
                </a:solidFill>
              </a:ln>
              <a:effectLst/>
            </c:spPr>
            <c:extLst>
              <c:ext xmlns:c16="http://schemas.microsoft.com/office/drawing/2014/chart" uri="{C3380CC4-5D6E-409C-BE32-E72D297353CC}">
                <c16:uniqueId val="{00000009-FEE4-4422-B791-451BBA0855BE}"/>
              </c:ext>
            </c:extLst>
          </c:dPt>
          <c:dLbls>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5-FEE4-4422-B791-451BBA0855BE}"/>
                </c:ext>
              </c:extLst>
            </c:dLbl>
            <c:dLbl>
              <c:idx val="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9-FEE4-4422-B791-451BBA0855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25'!$A$4:$A$8</c:f>
              <c:strCache>
                <c:ptCount val="5"/>
                <c:pt idx="0">
                  <c:v>Yes, but fewer than one potential customer a month</c:v>
                </c:pt>
                <c:pt idx="1">
                  <c:v>Yes, we turn away several potential customers every month</c:v>
                </c:pt>
                <c:pt idx="2">
                  <c:v>Yes, we turn away several potential customers every week</c:v>
                </c:pt>
                <c:pt idx="3">
                  <c:v>No, we have not turned away new work because of limited staffing capacity</c:v>
                </c:pt>
                <c:pt idx="4">
                  <c:v>Don't know/ Refused </c:v>
                </c:pt>
              </c:strCache>
            </c:strRef>
          </c:cat>
          <c:val>
            <c:numRef>
              <c:f>'Figure 25'!$B$4:$B$8</c:f>
              <c:numCache>
                <c:formatCode>0.0%</c:formatCode>
                <c:ptCount val="5"/>
                <c:pt idx="0">
                  <c:v>0.13400000000000001</c:v>
                </c:pt>
                <c:pt idx="1">
                  <c:v>0.27700000000000002</c:v>
                </c:pt>
                <c:pt idx="2">
                  <c:v>3.2000000000000001E-2</c:v>
                </c:pt>
                <c:pt idx="3">
                  <c:v>0.504</c:v>
                </c:pt>
                <c:pt idx="4">
                  <c:v>5.2999999999999999E-2</c:v>
                </c:pt>
              </c:numCache>
            </c:numRef>
          </c:val>
          <c:extLst>
            <c:ext xmlns:c16="http://schemas.microsoft.com/office/drawing/2014/chart" uri="{C3380CC4-5D6E-409C-BE32-E72D297353CC}">
              <c16:uniqueId val="{0000000A-FEE4-4422-B791-451BBA0855BE}"/>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6.8412292213473322E-2"/>
          <c:y val="0.69965004374453177"/>
          <c:w val="0.89650874890638665"/>
          <c:h val="0.272572178477690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26'!$A$3:$A$11</c:f>
              <c:strCache>
                <c:ptCount val="9"/>
                <c:pt idx="0">
                  <c:v>Other</c:v>
                </c:pt>
                <c:pt idx="1">
                  <c:v>Don't know/ Refused</c:v>
                </c:pt>
                <c:pt idx="2">
                  <c:v>None, my company is happy to remain the size that it currently is</c:v>
                </c:pt>
                <c:pt idx="3">
                  <c:v>Assistance with human resources and other administrative duties</c:v>
                </c:pt>
                <c:pt idx="4">
                  <c:v>Access to business mentoring resources</c:v>
                </c:pt>
                <c:pt idx="5">
                  <c:v>Peer to peer mentoring opportunities</c:v>
                </c:pt>
                <c:pt idx="6">
                  <c:v>Additional financial incentives for decarbonization projects</c:v>
                </c:pt>
                <c:pt idx="7">
                  <c:v>On the job training funding</c:v>
                </c:pt>
                <c:pt idx="8">
                  <c:v>More access to trained talent</c:v>
                </c:pt>
              </c:strCache>
            </c:strRef>
          </c:cat>
          <c:val>
            <c:numRef>
              <c:f>'Figure 26'!$B$3:$B$11</c:f>
              <c:numCache>
                <c:formatCode>0%</c:formatCode>
                <c:ptCount val="9"/>
                <c:pt idx="0">
                  <c:v>1.2999999999999999E-2</c:v>
                </c:pt>
                <c:pt idx="1">
                  <c:v>1.4999999999999999E-2</c:v>
                </c:pt>
                <c:pt idx="2">
                  <c:v>4.2999999999999997E-2</c:v>
                </c:pt>
                <c:pt idx="3">
                  <c:v>0.22900000000000001</c:v>
                </c:pt>
                <c:pt idx="4">
                  <c:v>0.247</c:v>
                </c:pt>
                <c:pt idx="5">
                  <c:v>0.26300000000000001</c:v>
                </c:pt>
                <c:pt idx="6">
                  <c:v>0.45</c:v>
                </c:pt>
                <c:pt idx="7">
                  <c:v>0.50900000000000001</c:v>
                </c:pt>
                <c:pt idx="8">
                  <c:v>0.66300000000000003</c:v>
                </c:pt>
              </c:numCache>
            </c:numRef>
          </c:val>
          <c:extLst>
            <c:ext xmlns:c16="http://schemas.microsoft.com/office/drawing/2014/chart" uri="{C3380CC4-5D6E-409C-BE32-E72D297353CC}">
              <c16:uniqueId val="{00000000-6CA5-4778-AFFE-C991A395141C}"/>
            </c:ext>
          </c:extLst>
        </c:ser>
        <c:dLbls>
          <c:showLegendKey val="0"/>
          <c:showVal val="0"/>
          <c:showCatName val="0"/>
          <c:showSerName val="0"/>
          <c:showPercent val="0"/>
          <c:showBubbleSize val="0"/>
        </c:dLbls>
        <c:gapWidth val="219"/>
        <c:axId val="447014144"/>
        <c:axId val="447016544"/>
      </c:barChart>
      <c:catAx>
        <c:axId val="447014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7016544"/>
        <c:crosses val="autoZero"/>
        <c:auto val="1"/>
        <c:lblAlgn val="ctr"/>
        <c:lblOffset val="100"/>
        <c:noMultiLvlLbl val="0"/>
      </c:catAx>
      <c:valAx>
        <c:axId val="447016544"/>
        <c:scaling>
          <c:orientation val="minMax"/>
        </c:scaling>
        <c:delete val="1"/>
        <c:axPos val="b"/>
        <c:numFmt formatCode="0%" sourceLinked="1"/>
        <c:majorTickMark val="none"/>
        <c:minorTickMark val="none"/>
        <c:tickLblPos val="nextTo"/>
        <c:crossAx val="447014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27'!$B$3:$B$10</c:f>
              <c:strCache>
                <c:ptCount val="8"/>
                <c:pt idx="0">
                  <c:v>State</c:v>
                </c:pt>
                <c:pt idx="1">
                  <c:v>Utility</c:v>
                </c:pt>
                <c:pt idx="2">
                  <c:v>Federal</c:v>
                </c:pt>
                <c:pt idx="3">
                  <c:v>Manufacturer</c:v>
                </c:pt>
                <c:pt idx="4">
                  <c:v>City or regional government</c:v>
                </c:pt>
                <c:pt idx="5">
                  <c:v>None</c:v>
                </c:pt>
                <c:pt idx="6">
                  <c:v>Other</c:v>
                </c:pt>
                <c:pt idx="7">
                  <c:v>Don't know/Refused </c:v>
                </c:pt>
              </c:strCache>
            </c:strRef>
          </c:cat>
          <c:val>
            <c:numRef>
              <c:f>'Figure 27'!$C$3:$C$10</c:f>
              <c:numCache>
                <c:formatCode>0%</c:formatCode>
                <c:ptCount val="8"/>
                <c:pt idx="0">
                  <c:v>0.59399999999999997</c:v>
                </c:pt>
                <c:pt idx="1">
                  <c:v>0.48399999999999999</c:v>
                </c:pt>
                <c:pt idx="2">
                  <c:v>0.378</c:v>
                </c:pt>
                <c:pt idx="3">
                  <c:v>0.27</c:v>
                </c:pt>
                <c:pt idx="4">
                  <c:v>0.22800000000000001</c:v>
                </c:pt>
                <c:pt idx="5">
                  <c:v>0.16200000000000001</c:v>
                </c:pt>
                <c:pt idx="6">
                  <c:v>0.04</c:v>
                </c:pt>
                <c:pt idx="7">
                  <c:v>0.04</c:v>
                </c:pt>
              </c:numCache>
            </c:numRef>
          </c:val>
          <c:extLst>
            <c:ext xmlns:c16="http://schemas.microsoft.com/office/drawing/2014/chart" uri="{C3380CC4-5D6E-409C-BE32-E72D297353CC}">
              <c16:uniqueId val="{00000000-188F-4427-A62F-B655ACB9C4DF}"/>
            </c:ext>
          </c:extLst>
        </c:ser>
        <c:dLbls>
          <c:showLegendKey val="0"/>
          <c:showVal val="0"/>
          <c:showCatName val="0"/>
          <c:showSerName val="0"/>
          <c:showPercent val="0"/>
          <c:showBubbleSize val="0"/>
        </c:dLbls>
        <c:gapWidth val="219"/>
        <c:overlap val="-27"/>
        <c:axId val="343303775"/>
        <c:axId val="343308095"/>
      </c:barChart>
      <c:catAx>
        <c:axId val="343303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3308095"/>
        <c:crosses val="autoZero"/>
        <c:auto val="1"/>
        <c:lblAlgn val="ctr"/>
        <c:lblOffset val="100"/>
        <c:noMultiLvlLbl val="0"/>
      </c:catAx>
      <c:valAx>
        <c:axId val="343308095"/>
        <c:scaling>
          <c:orientation val="minMax"/>
        </c:scaling>
        <c:delete val="1"/>
        <c:axPos val="l"/>
        <c:numFmt formatCode="0%" sourceLinked="1"/>
        <c:majorTickMark val="none"/>
        <c:minorTickMark val="none"/>
        <c:tickLblPos val="nextTo"/>
        <c:crossAx val="3433037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30'!$D$2</c:f>
              <c:strCache>
                <c:ptCount val="1"/>
                <c:pt idx="0">
                  <c:v>2024</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30'!$C$3:$C$5</c:f>
              <c:strCache>
                <c:ptCount val="3"/>
                <c:pt idx="0">
                  <c:v>Very difficult</c:v>
                </c:pt>
                <c:pt idx="1">
                  <c:v>Somewhat difficult</c:v>
                </c:pt>
                <c:pt idx="2">
                  <c:v>Not at all difficult</c:v>
                </c:pt>
              </c:strCache>
            </c:strRef>
          </c:cat>
          <c:val>
            <c:numRef>
              <c:f>'Figure 30'!$D$3:$D$5</c:f>
              <c:numCache>
                <c:formatCode>0%</c:formatCode>
                <c:ptCount val="3"/>
                <c:pt idx="0">
                  <c:v>0.26112770868297536</c:v>
                </c:pt>
                <c:pt idx="1">
                  <c:v>0.49463587160118744</c:v>
                </c:pt>
                <c:pt idx="2">
                  <c:v>0.24423641971583715</c:v>
                </c:pt>
              </c:numCache>
            </c:numRef>
          </c:val>
          <c:extLst>
            <c:ext xmlns:c16="http://schemas.microsoft.com/office/drawing/2014/chart" uri="{C3380CC4-5D6E-409C-BE32-E72D297353CC}">
              <c16:uniqueId val="{00000000-C65D-4F0C-9794-98B8054DCDA1}"/>
            </c:ext>
          </c:extLst>
        </c:ser>
        <c:ser>
          <c:idx val="1"/>
          <c:order val="1"/>
          <c:tx>
            <c:strRef>
              <c:f>'Figure 30'!$E$2</c:f>
              <c:strCache>
                <c:ptCount val="1"/>
                <c:pt idx="0">
                  <c:v>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30'!$C$3:$C$5</c:f>
              <c:strCache>
                <c:ptCount val="3"/>
                <c:pt idx="0">
                  <c:v>Very difficult</c:v>
                </c:pt>
                <c:pt idx="1">
                  <c:v>Somewhat difficult</c:v>
                </c:pt>
                <c:pt idx="2">
                  <c:v>Not at all difficult</c:v>
                </c:pt>
              </c:strCache>
            </c:strRef>
          </c:cat>
          <c:val>
            <c:numRef>
              <c:f>'Figure 30'!$E$3:$E$5</c:f>
              <c:numCache>
                <c:formatCode>0%</c:formatCode>
                <c:ptCount val="3"/>
                <c:pt idx="0">
                  <c:v>0.26</c:v>
                </c:pt>
                <c:pt idx="1">
                  <c:v>0.73</c:v>
                </c:pt>
                <c:pt idx="2">
                  <c:v>0.01</c:v>
                </c:pt>
              </c:numCache>
            </c:numRef>
          </c:val>
          <c:extLst>
            <c:ext xmlns:c16="http://schemas.microsoft.com/office/drawing/2014/chart" uri="{C3380CC4-5D6E-409C-BE32-E72D297353CC}">
              <c16:uniqueId val="{00000001-C65D-4F0C-9794-98B8054DCDA1}"/>
            </c:ext>
          </c:extLst>
        </c:ser>
        <c:ser>
          <c:idx val="2"/>
          <c:order val="2"/>
          <c:tx>
            <c:strRef>
              <c:f>'Figure 30'!$F$2</c:f>
              <c:strCache>
                <c:ptCount val="1"/>
                <c:pt idx="0">
                  <c:v>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30'!$C$3:$C$5</c:f>
              <c:strCache>
                <c:ptCount val="3"/>
                <c:pt idx="0">
                  <c:v>Very difficult</c:v>
                </c:pt>
                <c:pt idx="1">
                  <c:v>Somewhat difficult</c:v>
                </c:pt>
                <c:pt idx="2">
                  <c:v>Not at all difficult</c:v>
                </c:pt>
              </c:strCache>
            </c:strRef>
          </c:cat>
          <c:val>
            <c:numRef>
              <c:f>'Figure 30'!$F$3:$F$5</c:f>
              <c:numCache>
                <c:formatCode>0%</c:formatCode>
                <c:ptCount val="3"/>
                <c:pt idx="0">
                  <c:v>0.45</c:v>
                </c:pt>
                <c:pt idx="1">
                  <c:v>0.48</c:v>
                </c:pt>
                <c:pt idx="2">
                  <c:v>7.0000000000000007E-2</c:v>
                </c:pt>
              </c:numCache>
            </c:numRef>
          </c:val>
          <c:extLst>
            <c:ext xmlns:c16="http://schemas.microsoft.com/office/drawing/2014/chart" uri="{C3380CC4-5D6E-409C-BE32-E72D297353CC}">
              <c16:uniqueId val="{00000002-C65D-4F0C-9794-98B8054DCDA1}"/>
            </c:ext>
          </c:extLst>
        </c:ser>
        <c:ser>
          <c:idx val="3"/>
          <c:order val="3"/>
          <c:tx>
            <c:strRef>
              <c:f>'Figure 30'!$G$2</c:f>
              <c:strCache>
                <c:ptCount val="1"/>
                <c:pt idx="0">
                  <c:v>2021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30'!$C$3:$C$5</c:f>
              <c:strCache>
                <c:ptCount val="3"/>
                <c:pt idx="0">
                  <c:v>Very difficult</c:v>
                </c:pt>
                <c:pt idx="1">
                  <c:v>Somewhat difficult</c:v>
                </c:pt>
                <c:pt idx="2">
                  <c:v>Not at all difficult</c:v>
                </c:pt>
              </c:strCache>
            </c:strRef>
          </c:cat>
          <c:val>
            <c:numRef>
              <c:f>'Figure 30'!$G$3:$G$5</c:f>
              <c:numCache>
                <c:formatCode>0%</c:formatCode>
                <c:ptCount val="3"/>
                <c:pt idx="0">
                  <c:v>0.39</c:v>
                </c:pt>
                <c:pt idx="1">
                  <c:v>0.52</c:v>
                </c:pt>
                <c:pt idx="2">
                  <c:v>0.1</c:v>
                </c:pt>
              </c:numCache>
            </c:numRef>
          </c:val>
          <c:extLst>
            <c:ext xmlns:c16="http://schemas.microsoft.com/office/drawing/2014/chart" uri="{C3380CC4-5D6E-409C-BE32-E72D297353CC}">
              <c16:uniqueId val="{00000003-C65D-4F0C-9794-98B8054DCDA1}"/>
            </c:ext>
          </c:extLst>
        </c:ser>
        <c:dLbls>
          <c:showLegendKey val="0"/>
          <c:showVal val="0"/>
          <c:showCatName val="0"/>
          <c:showSerName val="0"/>
          <c:showPercent val="0"/>
          <c:showBubbleSize val="0"/>
        </c:dLbls>
        <c:gapWidth val="219"/>
        <c:overlap val="-27"/>
        <c:axId val="193667968"/>
        <c:axId val="193648768"/>
      </c:barChart>
      <c:catAx>
        <c:axId val="193667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648768"/>
        <c:crosses val="autoZero"/>
        <c:auto val="1"/>
        <c:lblAlgn val="ctr"/>
        <c:lblOffset val="100"/>
        <c:noMultiLvlLbl val="0"/>
      </c:catAx>
      <c:valAx>
        <c:axId val="193648768"/>
        <c:scaling>
          <c:orientation val="minMax"/>
        </c:scaling>
        <c:delete val="1"/>
        <c:axPos val="l"/>
        <c:numFmt formatCode="0%" sourceLinked="1"/>
        <c:majorTickMark val="none"/>
        <c:minorTickMark val="none"/>
        <c:tickLblPos val="nextTo"/>
        <c:crossAx val="193667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31'!$B$7</c:f>
              <c:strCache>
                <c:ptCount val="1"/>
                <c:pt idx="0">
                  <c:v>Very difficult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31'!$C$6:$H$6</c:f>
              <c:numCache>
                <c:formatCode>General</c:formatCode>
                <c:ptCount val="6"/>
                <c:pt idx="0">
                  <c:v>2019</c:v>
                </c:pt>
                <c:pt idx="1">
                  <c:v>2020</c:v>
                </c:pt>
                <c:pt idx="2">
                  <c:v>2021</c:v>
                </c:pt>
                <c:pt idx="3">
                  <c:v>2022</c:v>
                </c:pt>
                <c:pt idx="4">
                  <c:v>2023</c:v>
                </c:pt>
                <c:pt idx="5">
                  <c:v>2024</c:v>
                </c:pt>
              </c:numCache>
            </c:numRef>
          </c:cat>
          <c:val>
            <c:numRef>
              <c:f>'Figure 31'!$C$7:$H$7</c:f>
              <c:numCache>
                <c:formatCode>0%</c:formatCode>
                <c:ptCount val="6"/>
                <c:pt idx="0">
                  <c:v>0.31</c:v>
                </c:pt>
                <c:pt idx="1">
                  <c:v>0.33</c:v>
                </c:pt>
                <c:pt idx="2">
                  <c:v>0.38</c:v>
                </c:pt>
                <c:pt idx="3">
                  <c:v>0.45043151025377876</c:v>
                </c:pt>
                <c:pt idx="4" formatCode="0.0%">
                  <c:v>0.25759499428979604</c:v>
                </c:pt>
                <c:pt idx="5">
                  <c:v>0.26112770868297536</c:v>
                </c:pt>
              </c:numCache>
            </c:numRef>
          </c:val>
          <c:extLst>
            <c:ext xmlns:c16="http://schemas.microsoft.com/office/drawing/2014/chart" uri="{C3380CC4-5D6E-409C-BE32-E72D297353CC}">
              <c16:uniqueId val="{00000000-DF62-4B13-855C-C0F34A6D523D}"/>
            </c:ext>
          </c:extLst>
        </c:ser>
        <c:ser>
          <c:idx val="1"/>
          <c:order val="1"/>
          <c:tx>
            <c:strRef>
              <c:f>'Figure 31'!$B$8</c:f>
              <c:strCache>
                <c:ptCount val="1"/>
                <c:pt idx="0">
                  <c:v>Somewhat difficult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31'!$C$6:$H$6</c:f>
              <c:numCache>
                <c:formatCode>General</c:formatCode>
                <c:ptCount val="6"/>
                <c:pt idx="0">
                  <c:v>2019</c:v>
                </c:pt>
                <c:pt idx="1">
                  <c:v>2020</c:v>
                </c:pt>
                <c:pt idx="2">
                  <c:v>2021</c:v>
                </c:pt>
                <c:pt idx="3">
                  <c:v>2022</c:v>
                </c:pt>
                <c:pt idx="4">
                  <c:v>2023</c:v>
                </c:pt>
                <c:pt idx="5">
                  <c:v>2024</c:v>
                </c:pt>
              </c:numCache>
            </c:numRef>
          </c:cat>
          <c:val>
            <c:numRef>
              <c:f>'Figure 31'!$C$8:$H$8</c:f>
              <c:numCache>
                <c:formatCode>0%</c:formatCode>
                <c:ptCount val="6"/>
                <c:pt idx="0">
                  <c:v>0.46</c:v>
                </c:pt>
                <c:pt idx="1">
                  <c:v>0.52</c:v>
                </c:pt>
                <c:pt idx="2">
                  <c:v>0.52</c:v>
                </c:pt>
                <c:pt idx="3">
                  <c:v>0.47968781783184777</c:v>
                </c:pt>
                <c:pt idx="4" formatCode="0.0%">
                  <c:v>0.73211174470165052</c:v>
                </c:pt>
                <c:pt idx="5">
                  <c:v>0.49463587160118744</c:v>
                </c:pt>
              </c:numCache>
            </c:numRef>
          </c:val>
          <c:extLst>
            <c:ext xmlns:c16="http://schemas.microsoft.com/office/drawing/2014/chart" uri="{C3380CC4-5D6E-409C-BE32-E72D297353CC}">
              <c16:uniqueId val="{00000001-DF62-4B13-855C-C0F34A6D523D}"/>
            </c:ext>
          </c:extLst>
        </c:ser>
        <c:dLbls>
          <c:showLegendKey val="0"/>
          <c:showVal val="1"/>
          <c:showCatName val="0"/>
          <c:showSerName val="0"/>
          <c:showPercent val="0"/>
          <c:showBubbleSize val="0"/>
        </c:dLbls>
        <c:gapWidth val="219"/>
        <c:overlap val="100"/>
        <c:axId val="134419103"/>
        <c:axId val="134419519"/>
      </c:barChart>
      <c:lineChart>
        <c:grouping val="standard"/>
        <c:varyColors val="0"/>
        <c:ser>
          <c:idx val="2"/>
          <c:order val="2"/>
          <c:tx>
            <c:strRef>
              <c:f>'Figure 31'!$B$9</c:f>
              <c:strCache>
                <c:ptCount val="1"/>
                <c:pt idx="0">
                  <c:v> Difficult </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31'!$C$6:$H$6</c:f>
              <c:numCache>
                <c:formatCode>General</c:formatCode>
                <c:ptCount val="6"/>
                <c:pt idx="0">
                  <c:v>2019</c:v>
                </c:pt>
                <c:pt idx="1">
                  <c:v>2020</c:v>
                </c:pt>
                <c:pt idx="2">
                  <c:v>2021</c:v>
                </c:pt>
                <c:pt idx="3">
                  <c:v>2022</c:v>
                </c:pt>
                <c:pt idx="4">
                  <c:v>2023</c:v>
                </c:pt>
                <c:pt idx="5">
                  <c:v>2024</c:v>
                </c:pt>
              </c:numCache>
            </c:numRef>
          </c:cat>
          <c:val>
            <c:numRef>
              <c:f>'Figure 31'!$C$9:$H$9</c:f>
              <c:numCache>
                <c:formatCode>0%</c:formatCode>
                <c:ptCount val="6"/>
                <c:pt idx="0">
                  <c:v>0.77</c:v>
                </c:pt>
                <c:pt idx="1">
                  <c:v>0.85000000000000009</c:v>
                </c:pt>
                <c:pt idx="2">
                  <c:v>0.9</c:v>
                </c:pt>
                <c:pt idx="3">
                  <c:v>0.93011932808562658</c:v>
                </c:pt>
                <c:pt idx="4">
                  <c:v>0.98970673899144657</c:v>
                </c:pt>
                <c:pt idx="5">
                  <c:v>0.75576358028416279</c:v>
                </c:pt>
              </c:numCache>
            </c:numRef>
          </c:val>
          <c:smooth val="0"/>
          <c:extLst>
            <c:ext xmlns:c16="http://schemas.microsoft.com/office/drawing/2014/chart" uri="{C3380CC4-5D6E-409C-BE32-E72D297353CC}">
              <c16:uniqueId val="{00000002-DF62-4B13-855C-C0F34A6D523D}"/>
            </c:ext>
          </c:extLst>
        </c:ser>
        <c:dLbls>
          <c:showLegendKey val="0"/>
          <c:showVal val="1"/>
          <c:showCatName val="0"/>
          <c:showSerName val="0"/>
          <c:showPercent val="0"/>
          <c:showBubbleSize val="0"/>
        </c:dLbls>
        <c:marker val="1"/>
        <c:smooth val="0"/>
        <c:axId val="134423679"/>
        <c:axId val="134413279"/>
      </c:lineChart>
      <c:catAx>
        <c:axId val="13441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419519"/>
        <c:crosses val="autoZero"/>
        <c:auto val="1"/>
        <c:lblAlgn val="ctr"/>
        <c:lblOffset val="100"/>
        <c:noMultiLvlLbl val="0"/>
      </c:catAx>
      <c:valAx>
        <c:axId val="134419519"/>
        <c:scaling>
          <c:orientation val="minMax"/>
        </c:scaling>
        <c:delete val="1"/>
        <c:axPos val="l"/>
        <c:numFmt formatCode="0%" sourceLinked="1"/>
        <c:majorTickMark val="none"/>
        <c:minorTickMark val="none"/>
        <c:tickLblPos val="nextTo"/>
        <c:crossAx val="134419103"/>
        <c:crosses val="autoZero"/>
        <c:crossBetween val="between"/>
      </c:valAx>
      <c:valAx>
        <c:axId val="134413279"/>
        <c:scaling>
          <c:orientation val="minMax"/>
        </c:scaling>
        <c:delete val="1"/>
        <c:axPos val="r"/>
        <c:numFmt formatCode="0%" sourceLinked="1"/>
        <c:majorTickMark val="out"/>
        <c:minorTickMark val="none"/>
        <c:tickLblPos val="nextTo"/>
        <c:crossAx val="134423679"/>
        <c:crosses val="max"/>
        <c:crossBetween val="between"/>
      </c:valAx>
      <c:catAx>
        <c:axId val="134423679"/>
        <c:scaling>
          <c:orientation val="minMax"/>
        </c:scaling>
        <c:delete val="1"/>
        <c:axPos val="b"/>
        <c:numFmt formatCode="General" sourceLinked="1"/>
        <c:majorTickMark val="out"/>
        <c:minorTickMark val="none"/>
        <c:tickLblPos val="nextTo"/>
        <c:crossAx val="134413279"/>
        <c:crosses val="autoZero"/>
        <c:auto val="1"/>
        <c:lblAlgn val="ctr"/>
        <c:lblOffset val="100"/>
        <c:noMultiLvlLbl val="0"/>
      </c:cat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32'!$D$6</c:f>
              <c:strCache>
                <c:ptCount val="1"/>
                <c:pt idx="0">
                  <c:v>Very difficult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32'!$E$5:$I$5</c:f>
              <c:strCache>
                <c:ptCount val="5"/>
                <c:pt idx="0">
                  <c:v>Building Decarbonization and Energy Efficiency</c:v>
                </c:pt>
                <c:pt idx="1">
                  <c:v>Renewable Fuels</c:v>
                </c:pt>
                <c:pt idx="2">
                  <c:v>Grid Modernization and Energy Storage</c:v>
                </c:pt>
                <c:pt idx="3">
                  <c:v>Renewable Electric Power Generation</c:v>
                </c:pt>
                <c:pt idx="4">
                  <c:v>Clean and Alternative Transportation</c:v>
                </c:pt>
              </c:strCache>
            </c:strRef>
          </c:cat>
          <c:val>
            <c:numRef>
              <c:f>'Figure 32'!$E$6:$I$6</c:f>
              <c:numCache>
                <c:formatCode>0%</c:formatCode>
                <c:ptCount val="5"/>
                <c:pt idx="0">
                  <c:v>0.2857142857142857</c:v>
                </c:pt>
                <c:pt idx="1">
                  <c:v>0.24959682337396535</c:v>
                </c:pt>
                <c:pt idx="2">
                  <c:v>0.27777777777777773</c:v>
                </c:pt>
                <c:pt idx="3">
                  <c:v>0.11538461538461539</c:v>
                </c:pt>
                <c:pt idx="4">
                  <c:v>0.32682657324746112</c:v>
                </c:pt>
              </c:numCache>
            </c:numRef>
          </c:val>
          <c:extLst>
            <c:ext xmlns:c16="http://schemas.microsoft.com/office/drawing/2014/chart" uri="{C3380CC4-5D6E-409C-BE32-E72D297353CC}">
              <c16:uniqueId val="{00000000-0913-46CD-AA4E-BEE1F8AA1793}"/>
            </c:ext>
          </c:extLst>
        </c:ser>
        <c:ser>
          <c:idx val="1"/>
          <c:order val="1"/>
          <c:tx>
            <c:strRef>
              <c:f>'Figure 32'!$D$7</c:f>
              <c:strCache>
                <c:ptCount val="1"/>
                <c:pt idx="0">
                  <c:v>Somewhat difficult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32'!$E$5:$I$5</c:f>
              <c:strCache>
                <c:ptCount val="5"/>
                <c:pt idx="0">
                  <c:v>Building Decarbonization and Energy Efficiency</c:v>
                </c:pt>
                <c:pt idx="1">
                  <c:v>Renewable Fuels</c:v>
                </c:pt>
                <c:pt idx="2">
                  <c:v>Grid Modernization and Energy Storage</c:v>
                </c:pt>
                <c:pt idx="3">
                  <c:v>Renewable Electric Power Generation</c:v>
                </c:pt>
                <c:pt idx="4">
                  <c:v>Clean and Alternative Transportation</c:v>
                </c:pt>
              </c:strCache>
            </c:strRef>
          </c:cat>
          <c:val>
            <c:numRef>
              <c:f>'Figure 32'!$E$7:$I$7</c:f>
              <c:numCache>
                <c:formatCode>0%</c:formatCode>
                <c:ptCount val="5"/>
                <c:pt idx="0">
                  <c:v>0.4285714285714286</c:v>
                </c:pt>
                <c:pt idx="1">
                  <c:v>0.5682746917106466</c:v>
                </c:pt>
                <c:pt idx="2">
                  <c:v>0.55555555555555547</c:v>
                </c:pt>
                <c:pt idx="3">
                  <c:v>0.73076923076923073</c:v>
                </c:pt>
                <c:pt idx="4">
                  <c:v>0.58456515630594152</c:v>
                </c:pt>
              </c:numCache>
            </c:numRef>
          </c:val>
          <c:extLst>
            <c:ext xmlns:c16="http://schemas.microsoft.com/office/drawing/2014/chart" uri="{C3380CC4-5D6E-409C-BE32-E72D297353CC}">
              <c16:uniqueId val="{00000001-0913-46CD-AA4E-BEE1F8AA1793}"/>
            </c:ext>
          </c:extLst>
        </c:ser>
        <c:ser>
          <c:idx val="2"/>
          <c:order val="2"/>
          <c:tx>
            <c:strRef>
              <c:f>'Figure 32'!$D$8</c:f>
              <c:strCache>
                <c:ptCount val="1"/>
                <c:pt idx="0">
                  <c:v>Not at all difficult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32'!$E$5:$I$5</c:f>
              <c:strCache>
                <c:ptCount val="5"/>
                <c:pt idx="0">
                  <c:v>Building Decarbonization and Energy Efficiency</c:v>
                </c:pt>
                <c:pt idx="1">
                  <c:v>Renewable Fuels</c:v>
                </c:pt>
                <c:pt idx="2">
                  <c:v>Grid Modernization and Energy Storage</c:v>
                </c:pt>
                <c:pt idx="3">
                  <c:v>Renewable Electric Power Generation</c:v>
                </c:pt>
                <c:pt idx="4">
                  <c:v>Clean and Alternative Transportation</c:v>
                </c:pt>
              </c:strCache>
            </c:strRef>
          </c:cat>
          <c:val>
            <c:numRef>
              <c:f>'Figure 32'!$E$8:$I$8</c:f>
              <c:numCache>
                <c:formatCode>0%</c:formatCode>
                <c:ptCount val="5"/>
                <c:pt idx="0">
                  <c:v>0.2857142857142857</c:v>
                </c:pt>
                <c:pt idx="1">
                  <c:v>0.18212848491538816</c:v>
                </c:pt>
                <c:pt idx="2">
                  <c:v>0.16666666666666666</c:v>
                </c:pt>
                <c:pt idx="3">
                  <c:v>0.15384615384615385</c:v>
                </c:pt>
                <c:pt idx="4">
                  <c:v>8.8608270446597429E-2</c:v>
                </c:pt>
              </c:numCache>
            </c:numRef>
          </c:val>
          <c:extLst>
            <c:ext xmlns:c16="http://schemas.microsoft.com/office/drawing/2014/chart" uri="{C3380CC4-5D6E-409C-BE32-E72D297353CC}">
              <c16:uniqueId val="{00000002-0913-46CD-AA4E-BEE1F8AA1793}"/>
            </c:ext>
          </c:extLst>
        </c:ser>
        <c:dLbls>
          <c:dLblPos val="ctr"/>
          <c:showLegendKey val="0"/>
          <c:showVal val="1"/>
          <c:showCatName val="0"/>
          <c:showSerName val="0"/>
          <c:showPercent val="0"/>
          <c:showBubbleSize val="0"/>
        </c:dLbls>
        <c:gapWidth val="150"/>
        <c:overlap val="100"/>
        <c:axId val="1546153823"/>
        <c:axId val="1546147999"/>
      </c:barChart>
      <c:catAx>
        <c:axId val="1546153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6147999"/>
        <c:crosses val="autoZero"/>
        <c:auto val="1"/>
        <c:lblAlgn val="ctr"/>
        <c:lblOffset val="100"/>
        <c:noMultiLvlLbl val="0"/>
      </c:catAx>
      <c:valAx>
        <c:axId val="1546147999"/>
        <c:scaling>
          <c:orientation val="minMax"/>
          <c:max val="1"/>
        </c:scaling>
        <c:delete val="1"/>
        <c:axPos val="l"/>
        <c:numFmt formatCode="0%" sourceLinked="1"/>
        <c:majorTickMark val="none"/>
        <c:minorTickMark val="none"/>
        <c:tickLblPos val="nextTo"/>
        <c:crossAx val="1546153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'Figure 33'!$D$3:$D$28</c:f>
              <c:strCache>
                <c:ptCount val="26"/>
                <c:pt idx="0">
                  <c:v>Biomass</c:v>
                </c:pt>
                <c:pt idx="1">
                  <c:v>Hydropower </c:v>
                </c:pt>
                <c:pt idx="2">
                  <c:v>Quality Control</c:v>
                </c:pt>
                <c:pt idx="3">
                  <c:v>Logistics and Transportation</c:v>
                </c:pt>
                <c:pt idx="4">
                  <c:v>Smart Grid </c:v>
                </c:pt>
                <c:pt idx="5">
                  <c:v>Safety</c:v>
                </c:pt>
                <c:pt idx="6">
                  <c:v>Energy Storage </c:v>
                </c:pt>
                <c:pt idx="7">
                  <c:v>Landscape Architects</c:v>
                </c:pt>
                <c:pt idx="8">
                  <c:v>Wind</c:v>
                </c:pt>
                <c:pt idx="9">
                  <c:v>Energy Management</c:v>
                </c:pt>
                <c:pt idx="10">
                  <c:v>Architecture</c:v>
                </c:pt>
                <c:pt idx="11">
                  <c:v>General Clean Energy</c:v>
                </c:pt>
                <c:pt idx="12">
                  <c:v>Solar</c:v>
                </c:pt>
                <c:pt idx="13">
                  <c:v>Electric Vehicles</c:v>
                </c:pt>
                <c:pt idx="14">
                  <c:v>Automotive</c:v>
                </c:pt>
                <c:pt idx="15">
                  <c:v>Carpentry</c:v>
                </c:pt>
                <c:pt idx="16">
                  <c:v>Weatherization</c:v>
                </c:pt>
                <c:pt idx="17">
                  <c:v>Manufacturing</c:v>
                </c:pt>
                <c:pt idx="18">
                  <c:v>Plumbing and Pipefitting</c:v>
                </c:pt>
                <c:pt idx="19">
                  <c:v>Welding</c:v>
                </c:pt>
                <c:pt idx="20">
                  <c:v>Energy Efficiency (inc. Building Analysts)</c:v>
                </c:pt>
                <c:pt idx="21">
                  <c:v>Operations and Maintenance</c:v>
                </c:pt>
                <c:pt idx="22">
                  <c:v>HVAC/R</c:v>
                </c:pt>
                <c:pt idx="23">
                  <c:v>Engineering</c:v>
                </c:pt>
                <c:pt idx="24">
                  <c:v>Construction</c:v>
                </c:pt>
                <c:pt idx="25">
                  <c:v>Electrical</c:v>
                </c:pt>
              </c:strCache>
            </c:strRef>
          </c:cat>
          <c:val>
            <c:numRef>
              <c:f>'Figure 33'!$E$3:$E$28</c:f>
              <c:numCache>
                <c:formatCode>General</c:formatCode>
                <c:ptCount val="26"/>
                <c:pt idx="0">
                  <c:v>1</c:v>
                </c:pt>
                <c:pt idx="1">
                  <c:v>2</c:v>
                </c:pt>
                <c:pt idx="2">
                  <c:v>2</c:v>
                </c:pt>
                <c:pt idx="3">
                  <c:v>3</c:v>
                </c:pt>
                <c:pt idx="4">
                  <c:v>4</c:v>
                </c:pt>
                <c:pt idx="5">
                  <c:v>8</c:v>
                </c:pt>
                <c:pt idx="6">
                  <c:v>10</c:v>
                </c:pt>
                <c:pt idx="7">
                  <c:v>13</c:v>
                </c:pt>
                <c:pt idx="8">
                  <c:v>17</c:v>
                </c:pt>
                <c:pt idx="9">
                  <c:v>18</c:v>
                </c:pt>
                <c:pt idx="10">
                  <c:v>25</c:v>
                </c:pt>
                <c:pt idx="11">
                  <c:v>26</c:v>
                </c:pt>
                <c:pt idx="12">
                  <c:v>37</c:v>
                </c:pt>
                <c:pt idx="13">
                  <c:v>46</c:v>
                </c:pt>
                <c:pt idx="14">
                  <c:v>47</c:v>
                </c:pt>
                <c:pt idx="15">
                  <c:v>48</c:v>
                </c:pt>
                <c:pt idx="16">
                  <c:v>55</c:v>
                </c:pt>
                <c:pt idx="17">
                  <c:v>75</c:v>
                </c:pt>
                <c:pt idx="18">
                  <c:v>94</c:v>
                </c:pt>
                <c:pt idx="19">
                  <c:v>98</c:v>
                </c:pt>
                <c:pt idx="20">
                  <c:v>126</c:v>
                </c:pt>
                <c:pt idx="21">
                  <c:v>133</c:v>
                </c:pt>
                <c:pt idx="22">
                  <c:v>146</c:v>
                </c:pt>
                <c:pt idx="23">
                  <c:v>223</c:v>
                </c:pt>
                <c:pt idx="24">
                  <c:v>273</c:v>
                </c:pt>
                <c:pt idx="25">
                  <c:v>405</c:v>
                </c:pt>
              </c:numCache>
            </c:numRef>
          </c:val>
          <c:extLst>
            <c:ext xmlns:c16="http://schemas.microsoft.com/office/drawing/2014/chart" uri="{C3380CC4-5D6E-409C-BE32-E72D297353CC}">
              <c16:uniqueId val="{00000000-8B40-4986-83B7-441FCF4BFA3A}"/>
            </c:ext>
          </c:extLst>
        </c:ser>
        <c:dLbls>
          <c:showLegendKey val="0"/>
          <c:showVal val="0"/>
          <c:showCatName val="0"/>
          <c:showSerName val="0"/>
          <c:showPercent val="0"/>
          <c:showBubbleSize val="0"/>
        </c:dLbls>
        <c:gapWidth val="182"/>
        <c:axId val="1524869808"/>
        <c:axId val="1524873168"/>
      </c:barChart>
      <c:catAx>
        <c:axId val="1524869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4873168"/>
        <c:crosses val="autoZero"/>
        <c:auto val="1"/>
        <c:lblAlgn val="ctr"/>
        <c:lblOffset val="100"/>
        <c:noMultiLvlLbl val="0"/>
      </c:catAx>
      <c:valAx>
        <c:axId val="15248731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48698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02161285094741"/>
          <c:y val="6.6516338413996456E-2"/>
          <c:w val="0.42096384882947285"/>
          <c:h val="0.79980756904101635"/>
        </c:manualLayout>
      </c:layout>
      <c:pieChart>
        <c:varyColors val="1"/>
        <c:ser>
          <c:idx val="0"/>
          <c:order val="0"/>
          <c:tx>
            <c:strRef>
              <c:f>'Figure 34'!$B$5</c:f>
              <c:strCache>
                <c:ptCount val="1"/>
                <c:pt idx="0">
                  <c:v>Number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AE6-4736-8439-AB2FBA014B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AE6-4736-8439-AB2FBA014B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AE6-4736-8439-AB2FBA014B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AE6-4736-8439-AB2FBA014B2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AE6-4736-8439-AB2FBA014B2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AE6-4736-8439-AB2FBA014B2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AE6-4736-8439-AB2FBA014B2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AE6-4736-8439-AB2FBA014B2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AE6-4736-8439-AB2FBA014B2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E6-4736-8439-AB2FBA014B2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AE6-4736-8439-AB2FBA014B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34'!$A$6:$A$16</c:f>
              <c:strCache>
                <c:ptCount val="11"/>
                <c:pt idx="0">
                  <c:v>Private Company</c:v>
                </c:pt>
                <c:pt idx="1">
                  <c:v>Four-Year College/University</c:v>
                </c:pt>
                <c:pt idx="2">
                  <c:v>Community College</c:v>
                </c:pt>
                <c:pt idx="3">
                  <c:v>Union</c:v>
                </c:pt>
                <c:pt idx="4">
                  <c:v>Vocational Training School</c:v>
                </c:pt>
                <c:pt idx="5">
                  <c:v>Board of Cooperative Educational Services (BOCES)</c:v>
                </c:pt>
                <c:pt idx="6">
                  <c:v>Non-Profit Organization</c:v>
                </c:pt>
                <c:pt idx="7">
                  <c:v>Career/Workforce Training Company </c:v>
                </c:pt>
                <c:pt idx="8">
                  <c:v>Government Agency</c:v>
                </c:pt>
                <c:pt idx="9">
                  <c:v>Trade Association</c:v>
                </c:pt>
                <c:pt idx="10">
                  <c:v>Utility</c:v>
                </c:pt>
              </c:strCache>
            </c:strRef>
          </c:cat>
          <c:val>
            <c:numRef>
              <c:f>'Figure 34'!$B$6:$B$16</c:f>
              <c:numCache>
                <c:formatCode>General</c:formatCode>
                <c:ptCount val="11"/>
                <c:pt idx="0">
                  <c:v>514</c:v>
                </c:pt>
                <c:pt idx="1">
                  <c:v>274</c:v>
                </c:pt>
                <c:pt idx="2">
                  <c:v>265</c:v>
                </c:pt>
                <c:pt idx="3">
                  <c:v>246</c:v>
                </c:pt>
                <c:pt idx="4">
                  <c:v>172</c:v>
                </c:pt>
                <c:pt idx="5">
                  <c:v>168</c:v>
                </c:pt>
                <c:pt idx="6">
                  <c:v>107</c:v>
                </c:pt>
                <c:pt idx="7">
                  <c:v>106</c:v>
                </c:pt>
                <c:pt idx="8">
                  <c:v>50</c:v>
                </c:pt>
                <c:pt idx="9">
                  <c:v>26</c:v>
                </c:pt>
                <c:pt idx="10">
                  <c:v>7</c:v>
                </c:pt>
              </c:numCache>
            </c:numRef>
          </c:val>
          <c:extLst>
            <c:ext xmlns:c16="http://schemas.microsoft.com/office/drawing/2014/chart" uri="{C3380CC4-5D6E-409C-BE32-E72D297353CC}">
              <c16:uniqueId val="{00000016-5AE6-4736-8439-AB2FBA014B22}"/>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61870327060460906"/>
          <c:y val="4.7758773083955756E-2"/>
          <c:w val="0.3804197558055582"/>
          <c:h val="0.883464297039990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2"/>
            <c:invertIfNegative val="0"/>
            <c:bubble3D val="0"/>
            <c:spPr>
              <a:solidFill>
                <a:schemeClr val="accent3"/>
              </a:solidFill>
              <a:ln>
                <a:noFill/>
              </a:ln>
              <a:effectLst/>
            </c:spPr>
            <c:extLst>
              <c:ext xmlns:c16="http://schemas.microsoft.com/office/drawing/2014/chart" uri="{C3380CC4-5D6E-409C-BE32-E72D297353CC}">
                <c16:uniqueId val="{00000001-7221-4D7B-B8F9-B9E463DD8BD1}"/>
              </c:ext>
            </c:extLst>
          </c:dPt>
          <c:dPt>
            <c:idx val="4"/>
            <c:invertIfNegative val="0"/>
            <c:bubble3D val="0"/>
            <c:spPr>
              <a:solidFill>
                <a:srgbClr val="A7D971"/>
              </a:solidFill>
              <a:ln>
                <a:noFill/>
              </a:ln>
              <a:effectLst/>
            </c:spPr>
            <c:extLst>
              <c:ext xmlns:c16="http://schemas.microsoft.com/office/drawing/2014/chart" uri="{C3380CC4-5D6E-409C-BE32-E72D297353CC}">
                <c16:uniqueId val="{00000003-7221-4D7B-B8F9-B9E463DD8BD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3'!$C$4:$C$9</c:f>
              <c:strCache>
                <c:ptCount val="6"/>
                <c:pt idx="0">
                  <c:v>Finance and Insurance</c:v>
                </c:pt>
                <c:pt idx="1">
                  <c:v>Accommodation and Food Services</c:v>
                </c:pt>
                <c:pt idx="2">
                  <c:v>Educational Services</c:v>
                </c:pt>
                <c:pt idx="3">
                  <c:v>New York Economywide Average</c:v>
                </c:pt>
                <c:pt idx="4">
                  <c:v>Clean Energy</c:v>
                </c:pt>
                <c:pt idx="5">
                  <c:v>Healthcare and Social Assistance</c:v>
                </c:pt>
              </c:strCache>
            </c:strRef>
          </c:cat>
          <c:val>
            <c:numRef>
              <c:f>'Figure 3'!$D$4:$D$9</c:f>
              <c:numCache>
                <c:formatCode>0.0%</c:formatCode>
                <c:ptCount val="6"/>
                <c:pt idx="0">
                  <c:v>1.1577249952074696E-3</c:v>
                </c:pt>
                <c:pt idx="1">
                  <c:v>1.2014428637286381E-2</c:v>
                </c:pt>
                <c:pt idx="2">
                  <c:v>1.3526802176803854E-2</c:v>
                </c:pt>
                <c:pt idx="3">
                  <c:v>1.5879363668371498E-2</c:v>
                </c:pt>
                <c:pt idx="4">
                  <c:v>3.4152436596107678E-2</c:v>
                </c:pt>
                <c:pt idx="5">
                  <c:v>5.8068622163892004E-2</c:v>
                </c:pt>
              </c:numCache>
            </c:numRef>
          </c:val>
          <c:extLst>
            <c:ext xmlns:c16="http://schemas.microsoft.com/office/drawing/2014/chart" uri="{C3380CC4-5D6E-409C-BE32-E72D297353CC}">
              <c16:uniqueId val="{00000004-C3C5-4C03-A910-EBB2D9E7E516}"/>
            </c:ext>
          </c:extLst>
        </c:ser>
        <c:dLbls>
          <c:dLblPos val="outEnd"/>
          <c:showLegendKey val="0"/>
          <c:showVal val="1"/>
          <c:showCatName val="0"/>
          <c:showSerName val="0"/>
          <c:showPercent val="0"/>
          <c:showBubbleSize val="0"/>
        </c:dLbls>
        <c:gapWidth val="219"/>
        <c:overlap val="-27"/>
        <c:axId val="336061152"/>
        <c:axId val="336061984"/>
      </c:barChart>
      <c:catAx>
        <c:axId val="3360611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6061984"/>
        <c:crosses val="autoZero"/>
        <c:auto val="1"/>
        <c:lblAlgn val="ctr"/>
        <c:lblOffset val="100"/>
        <c:noMultiLvlLbl val="0"/>
      </c:catAx>
      <c:valAx>
        <c:axId val="336061984"/>
        <c:scaling>
          <c:orientation val="minMax"/>
        </c:scaling>
        <c:delete val="1"/>
        <c:axPos val="l"/>
        <c:numFmt formatCode="0.0%" sourceLinked="1"/>
        <c:majorTickMark val="none"/>
        <c:minorTickMark val="none"/>
        <c:tickLblPos val="nextTo"/>
        <c:crossAx val="336061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36'!$C$5</c:f>
              <c:strCache>
                <c:ptCount val="1"/>
                <c:pt idx="0">
                  <c:v>Priority Population</c:v>
                </c:pt>
              </c:strCache>
            </c:strRef>
          </c:tx>
          <c:spPr>
            <a:solidFill>
              <a:schemeClr val="accent1"/>
            </a:solidFill>
            <a:ln>
              <a:noFill/>
            </a:ln>
            <a:effectLst/>
          </c:spPr>
          <c:invertIfNegative val="0"/>
          <c:cat>
            <c:strRef>
              <c:f>'Figure 36'!$B$6:$B$12</c:f>
              <c:strCache>
                <c:ptCount val="7"/>
                <c:pt idx="0">
                  <c:v>Community College Job Boards</c:v>
                </c:pt>
                <c:pt idx="1">
                  <c:v>Vocational/Technical School Job Boards </c:v>
                </c:pt>
                <c:pt idx="2">
                  <c:v>Newspaper</c:v>
                </c:pt>
                <c:pt idx="3">
                  <c:v>Word of Mouth</c:v>
                </c:pt>
                <c:pt idx="4">
                  <c:v>Department of Labor/One Stop Career Center</c:v>
                </c:pt>
                <c:pt idx="5">
                  <c:v>Social Media</c:v>
                </c:pt>
                <c:pt idx="6">
                  <c:v>General Online Job Sites</c:v>
                </c:pt>
              </c:strCache>
            </c:strRef>
          </c:cat>
          <c:val>
            <c:numRef>
              <c:f>'Figure 36'!$C$6:$C$12</c:f>
              <c:numCache>
                <c:formatCode>0.0%</c:formatCode>
                <c:ptCount val="7"/>
                <c:pt idx="0">
                  <c:v>3.2258064516129999E-3</c:v>
                </c:pt>
                <c:pt idx="1">
                  <c:v>6.4516129032259999E-3</c:v>
                </c:pt>
                <c:pt idx="2">
                  <c:v>0.1903225806452</c:v>
                </c:pt>
                <c:pt idx="3">
                  <c:v>0.2096774193548</c:v>
                </c:pt>
                <c:pt idx="4">
                  <c:v>0.31612903225810002</c:v>
                </c:pt>
                <c:pt idx="5">
                  <c:v>0.55806451612899999</c:v>
                </c:pt>
                <c:pt idx="6">
                  <c:v>0.73548387096769996</c:v>
                </c:pt>
              </c:numCache>
            </c:numRef>
          </c:val>
          <c:extLst>
            <c:ext xmlns:c16="http://schemas.microsoft.com/office/drawing/2014/chart" uri="{C3380CC4-5D6E-409C-BE32-E72D297353CC}">
              <c16:uniqueId val="{00000000-13F8-48ED-8D81-F28AE6501A47}"/>
            </c:ext>
          </c:extLst>
        </c:ser>
        <c:ser>
          <c:idx val="1"/>
          <c:order val="1"/>
          <c:tx>
            <c:strRef>
              <c:f>'Figure 36'!$D$5</c:f>
              <c:strCache>
                <c:ptCount val="1"/>
                <c:pt idx="0">
                  <c:v>Not Priority Population</c:v>
                </c:pt>
              </c:strCache>
            </c:strRef>
          </c:tx>
          <c:spPr>
            <a:solidFill>
              <a:schemeClr val="accent2"/>
            </a:solidFill>
            <a:ln>
              <a:noFill/>
            </a:ln>
            <a:effectLst/>
          </c:spPr>
          <c:invertIfNegative val="0"/>
          <c:cat>
            <c:strRef>
              <c:f>'Figure 36'!$B$6:$B$12</c:f>
              <c:strCache>
                <c:ptCount val="7"/>
                <c:pt idx="0">
                  <c:v>Community College Job Boards</c:v>
                </c:pt>
                <c:pt idx="1">
                  <c:v>Vocational/Technical School Job Boards </c:v>
                </c:pt>
                <c:pt idx="2">
                  <c:v>Newspaper</c:v>
                </c:pt>
                <c:pt idx="3">
                  <c:v>Word of Mouth</c:v>
                </c:pt>
                <c:pt idx="4">
                  <c:v>Department of Labor/One Stop Career Center</c:v>
                </c:pt>
                <c:pt idx="5">
                  <c:v>Social Media</c:v>
                </c:pt>
                <c:pt idx="6">
                  <c:v>General Online Job Sites</c:v>
                </c:pt>
              </c:strCache>
            </c:strRef>
          </c:cat>
          <c:val>
            <c:numRef>
              <c:f>'Figure 36'!$D$6:$D$12</c:f>
              <c:numCache>
                <c:formatCode>0.0%</c:formatCode>
                <c:ptCount val="7"/>
                <c:pt idx="0">
                  <c:v>0</c:v>
                </c:pt>
                <c:pt idx="1">
                  <c:v>9.0090090090090003E-3</c:v>
                </c:pt>
                <c:pt idx="2">
                  <c:v>9.0090090090090003E-2</c:v>
                </c:pt>
                <c:pt idx="3">
                  <c:v>0.37837837837839999</c:v>
                </c:pt>
                <c:pt idx="4">
                  <c:v>0.14414414414410001</c:v>
                </c:pt>
                <c:pt idx="5">
                  <c:v>0.39639639639640001</c:v>
                </c:pt>
                <c:pt idx="6">
                  <c:v>0.61261261261260003</c:v>
                </c:pt>
              </c:numCache>
            </c:numRef>
          </c:val>
          <c:extLst>
            <c:ext xmlns:c16="http://schemas.microsoft.com/office/drawing/2014/chart" uri="{C3380CC4-5D6E-409C-BE32-E72D297353CC}">
              <c16:uniqueId val="{00000001-13F8-48ED-8D81-F28AE6501A47}"/>
            </c:ext>
          </c:extLst>
        </c:ser>
        <c:ser>
          <c:idx val="2"/>
          <c:order val="2"/>
          <c:tx>
            <c:strRef>
              <c:f>'Figure 36'!$E$5</c:f>
              <c:strCache>
                <c:ptCount val="1"/>
                <c:pt idx="0">
                  <c:v>Employers</c:v>
                </c:pt>
              </c:strCache>
            </c:strRef>
          </c:tx>
          <c:spPr>
            <a:solidFill>
              <a:schemeClr val="accent3"/>
            </a:solidFill>
            <a:ln>
              <a:noFill/>
            </a:ln>
            <a:effectLst/>
          </c:spPr>
          <c:invertIfNegative val="0"/>
          <c:cat>
            <c:strRef>
              <c:f>'Figure 36'!$B$6:$B$12</c:f>
              <c:strCache>
                <c:ptCount val="7"/>
                <c:pt idx="0">
                  <c:v>Community College Job Boards</c:v>
                </c:pt>
                <c:pt idx="1">
                  <c:v>Vocational/Technical School Job Boards </c:v>
                </c:pt>
                <c:pt idx="2">
                  <c:v>Newspaper</c:v>
                </c:pt>
                <c:pt idx="3">
                  <c:v>Word of Mouth</c:v>
                </c:pt>
                <c:pt idx="4">
                  <c:v>Department of Labor/One Stop Career Center</c:v>
                </c:pt>
                <c:pt idx="5">
                  <c:v>Social Media</c:v>
                </c:pt>
                <c:pt idx="6">
                  <c:v>General Online Job Sites</c:v>
                </c:pt>
              </c:strCache>
            </c:strRef>
          </c:cat>
          <c:val>
            <c:numRef>
              <c:f>'Figure 36'!$E$6:$E$12</c:f>
              <c:numCache>
                <c:formatCode>0.0%</c:formatCode>
                <c:ptCount val="7"/>
                <c:pt idx="0">
                  <c:v>2.5000000000000001E-2</c:v>
                </c:pt>
                <c:pt idx="1">
                  <c:v>1.6666666666670001E-2</c:v>
                </c:pt>
                <c:pt idx="2">
                  <c:v>0.26250000000000001</c:v>
                </c:pt>
                <c:pt idx="3">
                  <c:v>0.16250000000000001</c:v>
                </c:pt>
                <c:pt idx="4">
                  <c:v>0.51249999999999996</c:v>
                </c:pt>
                <c:pt idx="5">
                  <c:v>0.72499999999999998</c:v>
                </c:pt>
                <c:pt idx="6">
                  <c:v>0.8</c:v>
                </c:pt>
              </c:numCache>
            </c:numRef>
          </c:val>
          <c:extLst>
            <c:ext xmlns:c16="http://schemas.microsoft.com/office/drawing/2014/chart" uri="{C3380CC4-5D6E-409C-BE32-E72D297353CC}">
              <c16:uniqueId val="{00000002-13F8-48ED-8D81-F28AE6501A47}"/>
            </c:ext>
          </c:extLst>
        </c:ser>
        <c:dLbls>
          <c:showLegendKey val="0"/>
          <c:showVal val="0"/>
          <c:showCatName val="0"/>
          <c:showSerName val="0"/>
          <c:showPercent val="0"/>
          <c:showBubbleSize val="0"/>
        </c:dLbls>
        <c:gapWidth val="182"/>
        <c:axId val="220718672"/>
        <c:axId val="220710512"/>
      </c:barChart>
      <c:catAx>
        <c:axId val="220718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710512"/>
        <c:crosses val="autoZero"/>
        <c:auto val="1"/>
        <c:lblAlgn val="ctr"/>
        <c:lblOffset val="100"/>
        <c:noMultiLvlLbl val="0"/>
      </c:catAx>
      <c:valAx>
        <c:axId val="220710512"/>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71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37'!$D$4</c:f>
              <c:strCache>
                <c:ptCount val="1"/>
                <c:pt idx="0">
                  <c:v>Clean Energy Workers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37'!$C$5:$C$9</c:f>
              <c:strCache>
                <c:ptCount val="5"/>
                <c:pt idx="0">
                  <c:v>Technical high school</c:v>
                </c:pt>
                <c:pt idx="1">
                  <c:v>Programs under the Board of Cooperative Education Services</c:v>
                </c:pt>
                <c:pt idx="2">
                  <c:v>YouthBuild</c:v>
                </c:pt>
                <c:pt idx="3">
                  <c:v>Conservation Corps</c:v>
                </c:pt>
                <c:pt idx="4">
                  <c:v>Americorps</c:v>
                </c:pt>
              </c:strCache>
            </c:strRef>
          </c:cat>
          <c:val>
            <c:numRef>
              <c:f>'Figure 37'!$D$5:$D$9</c:f>
              <c:numCache>
                <c:formatCode>0%</c:formatCode>
                <c:ptCount val="5"/>
                <c:pt idx="0">
                  <c:v>0.71500000000000008</c:v>
                </c:pt>
                <c:pt idx="1">
                  <c:v>0.65500000000000003</c:v>
                </c:pt>
                <c:pt idx="2">
                  <c:v>0.625</c:v>
                </c:pt>
                <c:pt idx="3">
                  <c:v>0.59</c:v>
                </c:pt>
                <c:pt idx="4">
                  <c:v>0.53</c:v>
                </c:pt>
              </c:numCache>
            </c:numRef>
          </c:val>
          <c:extLst>
            <c:ext xmlns:c16="http://schemas.microsoft.com/office/drawing/2014/chart" uri="{C3380CC4-5D6E-409C-BE32-E72D297353CC}">
              <c16:uniqueId val="{00000000-8CC7-4716-ABA7-D21925FC7A91}"/>
            </c:ext>
          </c:extLst>
        </c:ser>
        <c:ser>
          <c:idx val="1"/>
          <c:order val="1"/>
          <c:tx>
            <c:strRef>
              <c:f>'Figure 37'!$E$4</c:f>
              <c:strCache>
                <c:ptCount val="1"/>
                <c:pt idx="0">
                  <c:v>Non-Clean Energy Workers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37'!$C$5:$C$9</c:f>
              <c:strCache>
                <c:ptCount val="5"/>
                <c:pt idx="0">
                  <c:v>Technical high school</c:v>
                </c:pt>
                <c:pt idx="1">
                  <c:v>Programs under the Board of Cooperative Education Services</c:v>
                </c:pt>
                <c:pt idx="2">
                  <c:v>YouthBuild</c:v>
                </c:pt>
                <c:pt idx="3">
                  <c:v>Conservation Corps</c:v>
                </c:pt>
                <c:pt idx="4">
                  <c:v>Americorps</c:v>
                </c:pt>
              </c:strCache>
            </c:strRef>
          </c:cat>
          <c:val>
            <c:numRef>
              <c:f>'Figure 37'!$E$5:$E$9</c:f>
              <c:numCache>
                <c:formatCode>0%</c:formatCode>
                <c:ptCount val="5"/>
                <c:pt idx="0">
                  <c:v>0.12272727272726999</c:v>
                </c:pt>
                <c:pt idx="1">
                  <c:v>0.10909090909092001</c:v>
                </c:pt>
                <c:pt idx="2">
                  <c:v>8.181818181818E-2</c:v>
                </c:pt>
                <c:pt idx="3">
                  <c:v>8.181818181818E-2</c:v>
                </c:pt>
                <c:pt idx="4">
                  <c:v>6.8181818181809989E-2</c:v>
                </c:pt>
              </c:numCache>
            </c:numRef>
          </c:val>
          <c:extLst>
            <c:ext xmlns:c16="http://schemas.microsoft.com/office/drawing/2014/chart" uri="{C3380CC4-5D6E-409C-BE32-E72D297353CC}">
              <c16:uniqueId val="{00000001-8CC7-4716-ABA7-D21925FC7A91}"/>
            </c:ext>
          </c:extLst>
        </c:ser>
        <c:dLbls>
          <c:showLegendKey val="0"/>
          <c:showVal val="0"/>
          <c:showCatName val="0"/>
          <c:showSerName val="0"/>
          <c:showPercent val="0"/>
          <c:showBubbleSize val="0"/>
        </c:dLbls>
        <c:gapWidth val="219"/>
        <c:overlap val="-27"/>
        <c:axId val="704791775"/>
        <c:axId val="704789279"/>
      </c:barChart>
      <c:catAx>
        <c:axId val="704791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789279"/>
        <c:crosses val="autoZero"/>
        <c:auto val="1"/>
        <c:lblAlgn val="ctr"/>
        <c:lblOffset val="100"/>
        <c:noMultiLvlLbl val="0"/>
      </c:catAx>
      <c:valAx>
        <c:axId val="704789279"/>
        <c:scaling>
          <c:orientation val="minMax"/>
        </c:scaling>
        <c:delete val="1"/>
        <c:axPos val="l"/>
        <c:numFmt formatCode="0%" sourceLinked="0"/>
        <c:majorTickMark val="none"/>
        <c:minorTickMark val="none"/>
        <c:tickLblPos val="nextTo"/>
        <c:crossAx val="704791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38 &amp; 39'!$D$5</c:f>
              <c:strCache>
                <c:ptCount val="1"/>
                <c:pt idx="0">
                  <c:v>Priority Population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38 &amp; 39'!$C$6:$C$10</c:f>
              <c:strCache>
                <c:ptCount val="5"/>
                <c:pt idx="0">
                  <c:v>Communicating with employers</c:v>
                </c:pt>
                <c:pt idx="1">
                  <c:v>Relevant work experience</c:v>
                </c:pt>
                <c:pt idx="2">
                  <c:v>Time needed to focus on my career goals</c:v>
                </c:pt>
                <c:pt idx="3">
                  <c:v>Lack of information</c:v>
                </c:pt>
                <c:pt idx="4">
                  <c:v>Developing resumes</c:v>
                </c:pt>
              </c:strCache>
            </c:strRef>
          </c:cat>
          <c:val>
            <c:numRef>
              <c:f>'Figure 38 &amp; 39'!$D$6:$D$10</c:f>
              <c:numCache>
                <c:formatCode>0%</c:formatCode>
                <c:ptCount val="5"/>
                <c:pt idx="0">
                  <c:v>0.35260115606940001</c:v>
                </c:pt>
                <c:pt idx="1">
                  <c:v>0.34104046242769998</c:v>
                </c:pt>
                <c:pt idx="2">
                  <c:v>0.34104046242769998</c:v>
                </c:pt>
                <c:pt idx="3">
                  <c:v>0.34104046242769998</c:v>
                </c:pt>
                <c:pt idx="4">
                  <c:v>0.32947976878610002</c:v>
                </c:pt>
              </c:numCache>
            </c:numRef>
          </c:val>
          <c:extLst>
            <c:ext xmlns:c16="http://schemas.microsoft.com/office/drawing/2014/chart" uri="{C3380CC4-5D6E-409C-BE32-E72D297353CC}">
              <c16:uniqueId val="{00000000-C10B-4BD0-BD12-D73EF09325DC}"/>
            </c:ext>
          </c:extLst>
        </c:ser>
        <c:ser>
          <c:idx val="1"/>
          <c:order val="1"/>
          <c:tx>
            <c:strRef>
              <c:f>'Figure 38 &amp; 39'!$E$5</c:f>
              <c:strCache>
                <c:ptCount val="1"/>
                <c:pt idx="0">
                  <c:v>Not Priority Population</c:v>
                </c:pt>
              </c:strCache>
            </c:strRef>
          </c:tx>
          <c:spPr>
            <a:solidFill>
              <a:schemeClr val="accent2"/>
            </a:solidFill>
            <a:ln>
              <a:noFill/>
            </a:ln>
            <a:effectLst/>
          </c:spPr>
          <c:invertIfNegative val="0"/>
          <c:dLbls>
            <c:dLbl>
              <c:idx val="1"/>
              <c:layout>
                <c:manualLayout>
                  <c:x val="1.6382249037703977E-2"/>
                  <c:y val="-2.570363760762750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0B-4BD0-BD12-D73EF09325DC}"/>
                </c:ext>
              </c:extLst>
            </c:dLbl>
            <c:dLbl>
              <c:idx val="2"/>
              <c:layout>
                <c:manualLayout>
                  <c:x val="1.092149935846927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0B-4BD0-BD12-D73EF09325DC}"/>
                </c:ext>
              </c:extLst>
            </c:dLbl>
            <c:dLbl>
              <c:idx val="4"/>
              <c:layout>
                <c:manualLayout>
                  <c:x val="1.8202498930782213E-2"/>
                  <c:y val="-5.140727521525500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0B-4BD0-BD12-D73EF09325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38 &amp; 39'!$C$6:$C$10</c:f>
              <c:strCache>
                <c:ptCount val="5"/>
                <c:pt idx="0">
                  <c:v>Communicating with employers</c:v>
                </c:pt>
                <c:pt idx="1">
                  <c:v>Relevant work experience</c:v>
                </c:pt>
                <c:pt idx="2">
                  <c:v>Time needed to focus on my career goals</c:v>
                </c:pt>
                <c:pt idx="3">
                  <c:v>Lack of information</c:v>
                </c:pt>
                <c:pt idx="4">
                  <c:v>Developing resumes</c:v>
                </c:pt>
              </c:strCache>
            </c:strRef>
          </c:cat>
          <c:val>
            <c:numRef>
              <c:f>'Figure 38 &amp; 39'!$E$6:$E$10</c:f>
              <c:numCache>
                <c:formatCode>0%</c:formatCode>
                <c:ptCount val="5"/>
                <c:pt idx="0">
                  <c:v>0.1851851851852</c:v>
                </c:pt>
                <c:pt idx="1">
                  <c:v>0.2962962962963</c:v>
                </c:pt>
                <c:pt idx="2">
                  <c:v>0.22222222222220001</c:v>
                </c:pt>
                <c:pt idx="3">
                  <c:v>0.1851851851852</c:v>
                </c:pt>
                <c:pt idx="4">
                  <c:v>0.2962962962963</c:v>
                </c:pt>
              </c:numCache>
            </c:numRef>
          </c:val>
          <c:extLst>
            <c:ext xmlns:c16="http://schemas.microsoft.com/office/drawing/2014/chart" uri="{C3380CC4-5D6E-409C-BE32-E72D297353CC}">
              <c16:uniqueId val="{00000004-C10B-4BD0-BD12-D73EF09325DC}"/>
            </c:ext>
          </c:extLst>
        </c:ser>
        <c:dLbls>
          <c:showLegendKey val="0"/>
          <c:showVal val="0"/>
          <c:showCatName val="0"/>
          <c:showSerName val="0"/>
          <c:showPercent val="0"/>
          <c:showBubbleSize val="0"/>
        </c:dLbls>
        <c:gapWidth val="219"/>
        <c:overlap val="-27"/>
        <c:axId val="343185840"/>
        <c:axId val="343188240"/>
      </c:barChart>
      <c:catAx>
        <c:axId val="34318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3188240"/>
        <c:crosses val="autoZero"/>
        <c:auto val="1"/>
        <c:lblAlgn val="ctr"/>
        <c:lblOffset val="100"/>
        <c:noMultiLvlLbl val="0"/>
      </c:catAx>
      <c:valAx>
        <c:axId val="343188240"/>
        <c:scaling>
          <c:orientation val="minMax"/>
        </c:scaling>
        <c:delete val="1"/>
        <c:axPos val="l"/>
        <c:numFmt formatCode="0%" sourceLinked="0"/>
        <c:majorTickMark val="none"/>
        <c:minorTickMark val="none"/>
        <c:tickLblPos val="nextTo"/>
        <c:crossAx val="34318584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97963558413719E-2"/>
          <c:y val="2.3572741280115859E-2"/>
          <c:w val="0.95284030010718113"/>
          <c:h val="0.79969527127561713"/>
        </c:manualLayout>
      </c:layout>
      <c:barChart>
        <c:barDir val="col"/>
        <c:grouping val="clustered"/>
        <c:varyColors val="0"/>
        <c:ser>
          <c:idx val="0"/>
          <c:order val="0"/>
          <c:tx>
            <c:v>Priority Population</c:v>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38 &amp; 39'!$C$11:$C$16</c:f>
              <c:strCache>
                <c:ptCount val="6"/>
                <c:pt idx="0">
                  <c:v>Opportunities location</c:v>
                </c:pt>
                <c:pt idx="1">
                  <c:v>Developing technical skills</c:v>
                </c:pt>
                <c:pt idx="2">
                  <c:v>Academic degrees</c:v>
                </c:pt>
                <c:pt idx="3">
                  <c:v>Prejudice or bias in the workplace</c:v>
                </c:pt>
                <c:pt idx="4">
                  <c:v>Comfortablity communicating</c:v>
                </c:pt>
                <c:pt idx="5">
                  <c:v>Getting training</c:v>
                </c:pt>
              </c:strCache>
            </c:strRef>
          </c:cat>
          <c:val>
            <c:numRef>
              <c:f>'Figure 38 &amp; 39'!$D$11:$D$16</c:f>
              <c:numCache>
                <c:formatCode>0%</c:formatCode>
                <c:ptCount val="6"/>
                <c:pt idx="0">
                  <c:v>0.32369942196529999</c:v>
                </c:pt>
                <c:pt idx="1">
                  <c:v>0.31213872832369999</c:v>
                </c:pt>
                <c:pt idx="2">
                  <c:v>0.28901734104049998</c:v>
                </c:pt>
                <c:pt idx="3">
                  <c:v>0.28901734104049998</c:v>
                </c:pt>
                <c:pt idx="4">
                  <c:v>0.2832369942197</c:v>
                </c:pt>
                <c:pt idx="5">
                  <c:v>0.27745664739879999</c:v>
                </c:pt>
              </c:numCache>
            </c:numRef>
          </c:val>
          <c:extLst>
            <c:ext xmlns:c16="http://schemas.microsoft.com/office/drawing/2014/chart" uri="{C3380CC4-5D6E-409C-BE32-E72D297353CC}">
              <c16:uniqueId val="{00000000-478C-48F3-B87E-F369E138A899}"/>
            </c:ext>
          </c:extLst>
        </c:ser>
        <c:ser>
          <c:idx val="1"/>
          <c:order val="1"/>
          <c:tx>
            <c:v>Not Priority Population</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38 &amp; 39'!$C$11:$C$16</c:f>
              <c:strCache>
                <c:ptCount val="6"/>
                <c:pt idx="0">
                  <c:v>Opportunities location</c:v>
                </c:pt>
                <c:pt idx="1">
                  <c:v>Developing technical skills</c:v>
                </c:pt>
                <c:pt idx="2">
                  <c:v>Academic degrees</c:v>
                </c:pt>
                <c:pt idx="3">
                  <c:v>Prejudice or bias in the workplace</c:v>
                </c:pt>
                <c:pt idx="4">
                  <c:v>Comfortablity communicating</c:v>
                </c:pt>
                <c:pt idx="5">
                  <c:v>Getting training</c:v>
                </c:pt>
              </c:strCache>
            </c:strRef>
          </c:cat>
          <c:val>
            <c:numRef>
              <c:f>'Figure 38 &amp; 39'!$E$11:$E$16</c:f>
              <c:numCache>
                <c:formatCode>0%</c:formatCode>
                <c:ptCount val="6"/>
                <c:pt idx="0">
                  <c:v>0.33333333333330001</c:v>
                </c:pt>
                <c:pt idx="1">
                  <c:v>0.14814814814810001</c:v>
                </c:pt>
                <c:pt idx="2">
                  <c:v>0.14814814814810001</c:v>
                </c:pt>
                <c:pt idx="3">
                  <c:v>0.25925925925929999</c:v>
                </c:pt>
                <c:pt idx="4">
                  <c:v>0.22222222222220001</c:v>
                </c:pt>
                <c:pt idx="5">
                  <c:v>0.1851851851852</c:v>
                </c:pt>
              </c:numCache>
            </c:numRef>
          </c:val>
          <c:extLst>
            <c:ext xmlns:c16="http://schemas.microsoft.com/office/drawing/2014/chart" uri="{C3380CC4-5D6E-409C-BE32-E72D297353CC}">
              <c16:uniqueId val="{00000001-478C-48F3-B87E-F369E138A899}"/>
            </c:ext>
          </c:extLst>
        </c:ser>
        <c:dLbls>
          <c:showLegendKey val="0"/>
          <c:showVal val="0"/>
          <c:showCatName val="0"/>
          <c:showSerName val="0"/>
          <c:showPercent val="0"/>
          <c:showBubbleSize val="0"/>
        </c:dLbls>
        <c:gapWidth val="219"/>
        <c:overlap val="-27"/>
        <c:axId val="774318111"/>
        <c:axId val="774318591"/>
      </c:barChart>
      <c:catAx>
        <c:axId val="774318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4318591"/>
        <c:crosses val="autoZero"/>
        <c:auto val="1"/>
        <c:lblAlgn val="ctr"/>
        <c:lblOffset val="100"/>
        <c:noMultiLvlLbl val="0"/>
      </c:catAx>
      <c:valAx>
        <c:axId val="774318591"/>
        <c:scaling>
          <c:orientation val="minMax"/>
          <c:max val="0.4"/>
        </c:scaling>
        <c:delete val="1"/>
        <c:axPos val="l"/>
        <c:numFmt formatCode="0%" sourceLinked="1"/>
        <c:majorTickMark val="out"/>
        <c:minorTickMark val="none"/>
        <c:tickLblPos val="nextTo"/>
        <c:crossAx val="774318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40'!$D$4</c:f>
              <c:strCache>
                <c:ptCount val="1"/>
                <c:pt idx="0">
                  <c:v>Clean Energy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40'!$C$5:$C$7</c:f>
              <c:strCache>
                <c:ptCount val="3"/>
                <c:pt idx="0">
                  <c:v>Very or somewhat satisfied</c:v>
                </c:pt>
                <c:pt idx="1">
                  <c:v>Neither satisfied nor dissatisfied</c:v>
                </c:pt>
                <c:pt idx="2">
                  <c:v>Very or somewhat dissatisfied</c:v>
                </c:pt>
              </c:strCache>
            </c:strRef>
          </c:cat>
          <c:val>
            <c:numRef>
              <c:f>'Figure 40'!$D$5:$D$7</c:f>
              <c:numCache>
                <c:formatCode>0%</c:formatCode>
                <c:ptCount val="3"/>
                <c:pt idx="0">
                  <c:v>0.91800000000000004</c:v>
                </c:pt>
                <c:pt idx="1">
                  <c:v>6.1538461538460001E-2</c:v>
                </c:pt>
                <c:pt idx="2">
                  <c:v>1.5384615000000001E-2</c:v>
                </c:pt>
              </c:numCache>
            </c:numRef>
          </c:val>
          <c:extLst>
            <c:ext xmlns:c16="http://schemas.microsoft.com/office/drawing/2014/chart" uri="{C3380CC4-5D6E-409C-BE32-E72D297353CC}">
              <c16:uniqueId val="{00000000-1736-444C-8B4A-E4ACCD107960}"/>
            </c:ext>
          </c:extLst>
        </c:ser>
        <c:ser>
          <c:idx val="1"/>
          <c:order val="1"/>
          <c:tx>
            <c:strRef>
              <c:f>'Figure 40'!$E$4</c:f>
              <c:strCache>
                <c:ptCount val="1"/>
                <c:pt idx="0">
                  <c:v>Non-Clean Energy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40'!$C$5:$C$7</c:f>
              <c:strCache>
                <c:ptCount val="3"/>
                <c:pt idx="0">
                  <c:v>Very or somewhat satisfied</c:v>
                </c:pt>
                <c:pt idx="1">
                  <c:v>Neither satisfied nor dissatisfied</c:v>
                </c:pt>
                <c:pt idx="2">
                  <c:v>Very or somewhat dissatisfied</c:v>
                </c:pt>
              </c:strCache>
            </c:strRef>
          </c:cat>
          <c:val>
            <c:numRef>
              <c:f>'Figure 40'!$E$5:$E$7</c:f>
              <c:numCache>
                <c:formatCode>0%</c:formatCode>
                <c:ptCount val="3"/>
                <c:pt idx="0">
                  <c:v>0.77100000000000002</c:v>
                </c:pt>
                <c:pt idx="1">
                  <c:v>0.11682242990650001</c:v>
                </c:pt>
                <c:pt idx="2">
                  <c:v>0.112</c:v>
                </c:pt>
              </c:numCache>
            </c:numRef>
          </c:val>
          <c:extLst>
            <c:ext xmlns:c16="http://schemas.microsoft.com/office/drawing/2014/chart" uri="{C3380CC4-5D6E-409C-BE32-E72D297353CC}">
              <c16:uniqueId val="{00000001-1736-444C-8B4A-E4ACCD107960}"/>
            </c:ext>
          </c:extLst>
        </c:ser>
        <c:dLbls>
          <c:showLegendKey val="0"/>
          <c:showVal val="0"/>
          <c:showCatName val="0"/>
          <c:showSerName val="0"/>
          <c:showPercent val="0"/>
          <c:showBubbleSize val="0"/>
        </c:dLbls>
        <c:gapWidth val="219"/>
        <c:overlap val="-27"/>
        <c:axId val="1242336816"/>
        <c:axId val="1242461952"/>
      </c:barChart>
      <c:catAx>
        <c:axId val="124233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461952"/>
        <c:crosses val="autoZero"/>
        <c:auto val="1"/>
        <c:lblAlgn val="ctr"/>
        <c:lblOffset val="100"/>
        <c:noMultiLvlLbl val="0"/>
      </c:catAx>
      <c:valAx>
        <c:axId val="1242461952"/>
        <c:scaling>
          <c:orientation val="minMax"/>
        </c:scaling>
        <c:delete val="1"/>
        <c:axPos val="l"/>
        <c:numFmt formatCode="0%" sourceLinked="0"/>
        <c:majorTickMark val="none"/>
        <c:minorTickMark val="none"/>
        <c:tickLblPos val="nextTo"/>
        <c:crossAx val="1242336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41'!$D$5</c:f>
              <c:strCache>
                <c:ptCount val="1"/>
                <c:pt idx="0">
                  <c:v>Clean Energy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41'!$C$6:$C$9</c:f>
              <c:strCache>
                <c:ptCount val="4"/>
                <c:pt idx="0">
                  <c:v>Very confident</c:v>
                </c:pt>
                <c:pt idx="1">
                  <c:v>Somewhat confident</c:v>
                </c:pt>
                <c:pt idx="2">
                  <c:v>Not at all confident</c:v>
                </c:pt>
                <c:pt idx="3">
                  <c:v>Don't Know/Refused</c:v>
                </c:pt>
              </c:strCache>
            </c:strRef>
          </c:cat>
          <c:val>
            <c:numRef>
              <c:f>'Figure 41'!$D$6:$D$9</c:f>
              <c:numCache>
                <c:formatCode>0%</c:formatCode>
                <c:ptCount val="4"/>
                <c:pt idx="0">
                  <c:v>0.6461538461538</c:v>
                </c:pt>
                <c:pt idx="1">
                  <c:v>0.3128205128205</c:v>
                </c:pt>
                <c:pt idx="2">
                  <c:v>3.0769230769230001E-2</c:v>
                </c:pt>
                <c:pt idx="3">
                  <c:v>1.025641025641E-2</c:v>
                </c:pt>
              </c:numCache>
            </c:numRef>
          </c:val>
          <c:extLst>
            <c:ext xmlns:c16="http://schemas.microsoft.com/office/drawing/2014/chart" uri="{C3380CC4-5D6E-409C-BE32-E72D297353CC}">
              <c16:uniqueId val="{00000000-DD3D-4148-8381-3D14C3FB6237}"/>
            </c:ext>
          </c:extLst>
        </c:ser>
        <c:ser>
          <c:idx val="1"/>
          <c:order val="1"/>
          <c:tx>
            <c:strRef>
              <c:f>'Figure 41'!$E$5</c:f>
              <c:strCache>
                <c:ptCount val="1"/>
                <c:pt idx="0">
                  <c:v>Non-Clean Energy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41'!$C$6:$C$9</c:f>
              <c:strCache>
                <c:ptCount val="4"/>
                <c:pt idx="0">
                  <c:v>Very confident</c:v>
                </c:pt>
                <c:pt idx="1">
                  <c:v>Somewhat confident</c:v>
                </c:pt>
                <c:pt idx="2">
                  <c:v>Not at all confident</c:v>
                </c:pt>
                <c:pt idx="3">
                  <c:v>Don't Know/Refused</c:v>
                </c:pt>
              </c:strCache>
            </c:strRef>
          </c:cat>
          <c:val>
            <c:numRef>
              <c:f>'Figure 41'!$E$6:$E$9</c:f>
              <c:numCache>
                <c:formatCode>0%</c:formatCode>
                <c:ptCount val="4"/>
                <c:pt idx="0">
                  <c:v>0.26168224299069998</c:v>
                </c:pt>
                <c:pt idx="1">
                  <c:v>0.28037383177570002</c:v>
                </c:pt>
                <c:pt idx="2">
                  <c:v>0.29906542056070001</c:v>
                </c:pt>
                <c:pt idx="3">
                  <c:v>0.15887850467289999</c:v>
                </c:pt>
              </c:numCache>
            </c:numRef>
          </c:val>
          <c:extLst>
            <c:ext xmlns:c16="http://schemas.microsoft.com/office/drawing/2014/chart" uri="{C3380CC4-5D6E-409C-BE32-E72D297353CC}">
              <c16:uniqueId val="{00000001-DD3D-4148-8381-3D14C3FB6237}"/>
            </c:ext>
          </c:extLst>
        </c:ser>
        <c:dLbls>
          <c:showLegendKey val="0"/>
          <c:showVal val="0"/>
          <c:showCatName val="0"/>
          <c:showSerName val="0"/>
          <c:showPercent val="0"/>
          <c:showBubbleSize val="0"/>
        </c:dLbls>
        <c:gapWidth val="219"/>
        <c:overlap val="-27"/>
        <c:axId val="579580816"/>
        <c:axId val="628829984"/>
      </c:barChart>
      <c:catAx>
        <c:axId val="57958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8829984"/>
        <c:crosses val="autoZero"/>
        <c:auto val="1"/>
        <c:lblAlgn val="ctr"/>
        <c:lblOffset val="100"/>
        <c:noMultiLvlLbl val="0"/>
      </c:catAx>
      <c:valAx>
        <c:axId val="62882998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958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42'!$E$6</c:f>
              <c:strCache>
                <c:ptCount val="1"/>
                <c:pt idx="0">
                  <c:v>Strongly Agree</c:v>
                </c:pt>
              </c:strCache>
            </c:strRef>
          </c:tx>
          <c:spPr>
            <a:solidFill>
              <a:schemeClr val="accent1"/>
            </a:solidFill>
            <a:ln>
              <a:noFill/>
            </a:ln>
            <a:effectLst/>
          </c:spPr>
          <c:invertIfNegative val="0"/>
          <c:cat>
            <c:strRef>
              <c:f>'Figure 42'!$D$7:$D$18</c:f>
              <c:strCache>
                <c:ptCount val="12"/>
                <c:pt idx="0">
                  <c:v>I am recognized for my accomplishments</c:v>
                </c:pt>
                <c:pt idx="1">
                  <c:v>I am encouraged to apply for advancement opportunities at my company</c:v>
                </c:pt>
                <c:pt idx="2">
                  <c:v>I am satisfied with the overall benefits package for employees</c:v>
                </c:pt>
                <c:pt idx="3">
                  <c:v>I feel that I am able to perform up to my full potential at my company</c:v>
                </c:pt>
                <c:pt idx="4">
                  <c:v>I have opportunities for professional success that are similar to those of my colleagues</c:v>
                </c:pt>
                <c:pt idx="5">
                  <c:v>I feel  valued by my coworkers</c:v>
                </c:pt>
                <c:pt idx="6">
                  <c:v>My company supports my professional development</c:v>
                </c:pt>
                <c:pt idx="7">
                  <c:v>My company has done a good job of providing training programs to reduce unconscious bias in the workplace</c:v>
                </c:pt>
                <c:pt idx="8">
                  <c:v>I feel that my company offers a workplace that is accepting of people of all backgrounds</c:v>
                </c:pt>
                <c:pt idx="9">
                  <c:v>I am satisfied with the opportunity to learn new skills and move up in a promising career</c:v>
                </c:pt>
                <c:pt idx="10">
                  <c:v>I feel that my company offers a supportive environment</c:v>
                </c:pt>
                <c:pt idx="11">
                  <c:v>I am satisfied with the opportunities for promotion and higher wages</c:v>
                </c:pt>
              </c:strCache>
            </c:strRef>
          </c:cat>
          <c:val>
            <c:numRef>
              <c:f>'Figure 42'!$E$7:$E$18</c:f>
              <c:numCache>
                <c:formatCode>0.0%</c:formatCode>
                <c:ptCount val="12"/>
                <c:pt idx="0">
                  <c:v>0.34</c:v>
                </c:pt>
                <c:pt idx="1">
                  <c:v>0.37</c:v>
                </c:pt>
                <c:pt idx="2">
                  <c:v>0.36</c:v>
                </c:pt>
                <c:pt idx="3">
                  <c:v>0.39</c:v>
                </c:pt>
                <c:pt idx="4">
                  <c:v>0.375</c:v>
                </c:pt>
                <c:pt idx="5">
                  <c:v>0.375</c:v>
                </c:pt>
                <c:pt idx="6">
                  <c:v>0.40500000000000003</c:v>
                </c:pt>
                <c:pt idx="7">
                  <c:v>0.39500000000000002</c:v>
                </c:pt>
                <c:pt idx="8">
                  <c:v>0.41499999999999998</c:v>
                </c:pt>
                <c:pt idx="9">
                  <c:v>0.41499999999999998</c:v>
                </c:pt>
                <c:pt idx="10">
                  <c:v>0.44</c:v>
                </c:pt>
                <c:pt idx="11">
                  <c:v>0.46</c:v>
                </c:pt>
              </c:numCache>
            </c:numRef>
          </c:val>
          <c:extLst>
            <c:ext xmlns:c16="http://schemas.microsoft.com/office/drawing/2014/chart" uri="{C3380CC4-5D6E-409C-BE32-E72D297353CC}">
              <c16:uniqueId val="{00000000-A4FD-450F-B84E-2EFC13DFF035}"/>
            </c:ext>
          </c:extLst>
        </c:ser>
        <c:ser>
          <c:idx val="1"/>
          <c:order val="1"/>
          <c:tx>
            <c:strRef>
              <c:f>'Figure 42'!$F$6</c:f>
              <c:strCache>
                <c:ptCount val="1"/>
                <c:pt idx="0">
                  <c:v>Somewhat Agree</c:v>
                </c:pt>
              </c:strCache>
            </c:strRef>
          </c:tx>
          <c:spPr>
            <a:solidFill>
              <a:schemeClr val="accent2"/>
            </a:solidFill>
            <a:ln>
              <a:noFill/>
            </a:ln>
            <a:effectLst/>
          </c:spPr>
          <c:invertIfNegative val="0"/>
          <c:cat>
            <c:strRef>
              <c:f>'Figure 42'!$D$7:$D$18</c:f>
              <c:strCache>
                <c:ptCount val="12"/>
                <c:pt idx="0">
                  <c:v>I am recognized for my accomplishments</c:v>
                </c:pt>
                <c:pt idx="1">
                  <c:v>I am encouraged to apply for advancement opportunities at my company</c:v>
                </c:pt>
                <c:pt idx="2">
                  <c:v>I am satisfied with the overall benefits package for employees</c:v>
                </c:pt>
                <c:pt idx="3">
                  <c:v>I feel that I am able to perform up to my full potential at my company</c:v>
                </c:pt>
                <c:pt idx="4">
                  <c:v>I have opportunities for professional success that are similar to those of my colleagues</c:v>
                </c:pt>
                <c:pt idx="5">
                  <c:v>I feel  valued by my coworkers</c:v>
                </c:pt>
                <c:pt idx="6">
                  <c:v>My company supports my professional development</c:v>
                </c:pt>
                <c:pt idx="7">
                  <c:v>My company has done a good job of providing training programs to reduce unconscious bias in the workplace</c:v>
                </c:pt>
                <c:pt idx="8">
                  <c:v>I feel that my company offers a workplace that is accepting of people of all backgrounds</c:v>
                </c:pt>
                <c:pt idx="9">
                  <c:v>I am satisfied with the opportunity to learn new skills and move up in a promising career</c:v>
                </c:pt>
                <c:pt idx="10">
                  <c:v>I feel that my company offers a supportive environment</c:v>
                </c:pt>
                <c:pt idx="11">
                  <c:v>I am satisfied with the opportunities for promotion and higher wages</c:v>
                </c:pt>
              </c:strCache>
            </c:strRef>
          </c:cat>
          <c:val>
            <c:numRef>
              <c:f>'Figure 42'!$F$7:$F$18</c:f>
              <c:numCache>
                <c:formatCode>0.0%</c:formatCode>
                <c:ptCount val="12"/>
                <c:pt idx="0">
                  <c:v>0.37</c:v>
                </c:pt>
                <c:pt idx="1">
                  <c:v>0.35</c:v>
                </c:pt>
                <c:pt idx="2">
                  <c:v>0.39500000000000002</c:v>
                </c:pt>
                <c:pt idx="3">
                  <c:v>0.36499999999999999</c:v>
                </c:pt>
                <c:pt idx="4">
                  <c:v>0.39</c:v>
                </c:pt>
                <c:pt idx="5">
                  <c:v>0.39</c:v>
                </c:pt>
                <c:pt idx="6">
                  <c:v>0.36</c:v>
                </c:pt>
                <c:pt idx="7">
                  <c:v>0.375</c:v>
                </c:pt>
                <c:pt idx="8">
                  <c:v>0.35499999999999998</c:v>
                </c:pt>
                <c:pt idx="9">
                  <c:v>0.36499999999999999</c:v>
                </c:pt>
                <c:pt idx="10">
                  <c:v>0.34499999999999997</c:v>
                </c:pt>
                <c:pt idx="11">
                  <c:v>0.33</c:v>
                </c:pt>
              </c:numCache>
            </c:numRef>
          </c:val>
          <c:extLst>
            <c:ext xmlns:c16="http://schemas.microsoft.com/office/drawing/2014/chart" uri="{C3380CC4-5D6E-409C-BE32-E72D297353CC}">
              <c16:uniqueId val="{00000001-A4FD-450F-B84E-2EFC13DFF035}"/>
            </c:ext>
          </c:extLst>
        </c:ser>
        <c:dLbls>
          <c:showLegendKey val="0"/>
          <c:showVal val="0"/>
          <c:showCatName val="0"/>
          <c:showSerName val="0"/>
          <c:showPercent val="0"/>
          <c:showBubbleSize val="0"/>
        </c:dLbls>
        <c:gapWidth val="150"/>
        <c:overlap val="100"/>
        <c:axId val="359548976"/>
        <c:axId val="1202009856"/>
      </c:barChart>
      <c:catAx>
        <c:axId val="35954897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009856"/>
        <c:crosses val="autoZero"/>
        <c:auto val="1"/>
        <c:lblAlgn val="ctr"/>
        <c:lblOffset val="100"/>
        <c:noMultiLvlLbl val="0"/>
      </c:catAx>
      <c:valAx>
        <c:axId val="1202009856"/>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954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43'!$D$4</c:f>
              <c:strCache>
                <c:ptCount val="1"/>
                <c:pt idx="0">
                  <c:v>Strongly Agree</c:v>
                </c:pt>
              </c:strCache>
            </c:strRef>
          </c:tx>
          <c:spPr>
            <a:solidFill>
              <a:schemeClr val="accent1"/>
            </a:solidFill>
            <a:ln>
              <a:noFill/>
            </a:ln>
            <a:effectLst/>
          </c:spPr>
          <c:invertIfNegative val="0"/>
          <c:cat>
            <c:strRef>
              <c:f>'Figure 43'!$C$5:$C$9</c:f>
              <c:strCache>
                <c:ptCount val="5"/>
                <c:pt idx="0">
                  <c:v>I can afford the training and education ne</c:v>
                </c:pt>
                <c:pt idx="1">
                  <c:v>I have had good mentors and/or teachers that have helped me progress in my career</c:v>
                </c:pt>
                <c:pt idx="2">
                  <c:v>I know several professionals in my field of interest that I can reach out to for information or advice</c:v>
                </c:pt>
                <c:pt idx="3">
                  <c:v>I know the steps that are necessary for me to get the career I want</c:v>
                </c:pt>
                <c:pt idx="4">
                  <c:v>I know what career options are available to me</c:v>
                </c:pt>
              </c:strCache>
            </c:strRef>
          </c:cat>
          <c:val>
            <c:numRef>
              <c:f>'Figure 43'!$D$5:$D$9</c:f>
              <c:numCache>
                <c:formatCode>0%</c:formatCode>
                <c:ptCount val="5"/>
                <c:pt idx="0">
                  <c:v>0.37</c:v>
                </c:pt>
                <c:pt idx="1">
                  <c:v>0.34</c:v>
                </c:pt>
                <c:pt idx="2">
                  <c:v>0.38</c:v>
                </c:pt>
                <c:pt idx="3">
                  <c:v>0.39500000000000002</c:v>
                </c:pt>
                <c:pt idx="4">
                  <c:v>0.36499999999999999</c:v>
                </c:pt>
              </c:numCache>
            </c:numRef>
          </c:val>
          <c:extLst>
            <c:ext xmlns:c16="http://schemas.microsoft.com/office/drawing/2014/chart" uri="{C3380CC4-5D6E-409C-BE32-E72D297353CC}">
              <c16:uniqueId val="{00000000-54B3-4C04-A955-D7FCCD226BC6}"/>
            </c:ext>
          </c:extLst>
        </c:ser>
        <c:ser>
          <c:idx val="1"/>
          <c:order val="1"/>
          <c:tx>
            <c:strRef>
              <c:f>'Figure 43'!$E$4</c:f>
              <c:strCache>
                <c:ptCount val="1"/>
                <c:pt idx="0">
                  <c:v>Somewhat Agree</c:v>
                </c:pt>
              </c:strCache>
            </c:strRef>
          </c:tx>
          <c:spPr>
            <a:solidFill>
              <a:schemeClr val="accent2"/>
            </a:solidFill>
            <a:ln>
              <a:noFill/>
            </a:ln>
            <a:effectLst/>
          </c:spPr>
          <c:invertIfNegative val="0"/>
          <c:cat>
            <c:strRef>
              <c:f>'Figure 43'!$C$5:$C$9</c:f>
              <c:strCache>
                <c:ptCount val="5"/>
                <c:pt idx="0">
                  <c:v>I can afford the training and education ne</c:v>
                </c:pt>
                <c:pt idx="1">
                  <c:v>I have had good mentors and/or teachers that have helped me progress in my career</c:v>
                </c:pt>
                <c:pt idx="2">
                  <c:v>I know several professionals in my field of interest that I can reach out to for information or advice</c:v>
                </c:pt>
                <c:pt idx="3">
                  <c:v>I know the steps that are necessary for me to get the career I want</c:v>
                </c:pt>
                <c:pt idx="4">
                  <c:v>I know what career options are available to me</c:v>
                </c:pt>
              </c:strCache>
            </c:strRef>
          </c:cat>
          <c:val>
            <c:numRef>
              <c:f>'Figure 43'!$E$5:$E$9</c:f>
              <c:numCache>
                <c:formatCode>0%</c:formatCode>
                <c:ptCount val="5"/>
                <c:pt idx="0">
                  <c:v>0.32</c:v>
                </c:pt>
                <c:pt idx="1">
                  <c:v>0.41499999999999998</c:v>
                </c:pt>
                <c:pt idx="2">
                  <c:v>0.38</c:v>
                </c:pt>
                <c:pt idx="3">
                  <c:v>0.38500000000000001</c:v>
                </c:pt>
                <c:pt idx="4">
                  <c:v>0.44</c:v>
                </c:pt>
              </c:numCache>
            </c:numRef>
          </c:val>
          <c:extLst>
            <c:ext xmlns:c16="http://schemas.microsoft.com/office/drawing/2014/chart" uri="{C3380CC4-5D6E-409C-BE32-E72D297353CC}">
              <c16:uniqueId val="{00000001-54B3-4C04-A955-D7FCCD226BC6}"/>
            </c:ext>
          </c:extLst>
        </c:ser>
        <c:dLbls>
          <c:showLegendKey val="0"/>
          <c:showVal val="0"/>
          <c:showCatName val="0"/>
          <c:showSerName val="0"/>
          <c:showPercent val="0"/>
          <c:showBubbleSize val="0"/>
        </c:dLbls>
        <c:gapWidth val="150"/>
        <c:overlap val="100"/>
        <c:axId val="1594251215"/>
        <c:axId val="1594248815"/>
      </c:barChart>
      <c:catAx>
        <c:axId val="1594251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4248815"/>
        <c:crosses val="autoZero"/>
        <c:auto val="1"/>
        <c:lblAlgn val="ctr"/>
        <c:lblOffset val="100"/>
        <c:noMultiLvlLbl val="0"/>
      </c:catAx>
      <c:valAx>
        <c:axId val="159424881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425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44'!$E$5</c:f>
              <c:strCache>
                <c:ptCount val="1"/>
                <c:pt idx="0">
                  <c:v>Considerable Challenge</c:v>
                </c:pt>
              </c:strCache>
            </c:strRef>
          </c:tx>
          <c:spPr>
            <a:solidFill>
              <a:schemeClr val="accent1"/>
            </a:solidFill>
            <a:ln>
              <a:noFill/>
            </a:ln>
            <a:effectLst/>
          </c:spPr>
          <c:invertIfNegative val="0"/>
          <c:cat>
            <c:strRef>
              <c:f>'Figure 44'!$D$6:$D$16</c:f>
              <c:strCache>
                <c:ptCount val="11"/>
                <c:pt idx="0">
                  <c:v>Prejudice/bias in the workplace</c:v>
                </c:pt>
                <c:pt idx="1">
                  <c:v>Communicating with employers and hiring managers</c:v>
                </c:pt>
                <c:pt idx="2">
                  <c:v>Technical skills and expertise</c:v>
                </c:pt>
                <c:pt idx="3">
                  <c:v>Communicating with employers and those hiring</c:v>
                </c:pt>
                <c:pt idx="4">
                  <c:v>Lack of basic information about clean energy careers</c:v>
                </c:pt>
                <c:pt idx="5">
                  <c:v>Developing resumes and related materials</c:v>
                </c:pt>
                <c:pt idx="6">
                  <c:v>Getting hands-on training that develops specific skills</c:v>
                </c:pt>
                <c:pt idx="7">
                  <c:v>Getting the academic degree/certification needed</c:v>
                </c:pt>
                <c:pt idx="8">
                  <c:v>The free time needed to focus on my career goals</c:v>
                </c:pt>
                <c:pt idx="9">
                  <c:v>Location</c:v>
                </c:pt>
                <c:pt idx="10">
                  <c:v>Getting relevant work and/or industry experience</c:v>
                </c:pt>
              </c:strCache>
            </c:strRef>
          </c:cat>
          <c:val>
            <c:numRef>
              <c:f>'Figure 44'!$E$6:$E$16</c:f>
              <c:numCache>
                <c:formatCode>0.0%</c:formatCode>
                <c:ptCount val="11"/>
                <c:pt idx="0">
                  <c:v>0.19469026548669999</c:v>
                </c:pt>
                <c:pt idx="1">
                  <c:v>0.23893805309730001</c:v>
                </c:pt>
                <c:pt idx="2">
                  <c:v>0.2477876106195</c:v>
                </c:pt>
                <c:pt idx="3">
                  <c:v>0.2477876106195</c:v>
                </c:pt>
                <c:pt idx="4">
                  <c:v>0.26106194690270002</c:v>
                </c:pt>
                <c:pt idx="5">
                  <c:v>0.26548672566370002</c:v>
                </c:pt>
                <c:pt idx="6">
                  <c:v>0.28761061946900002</c:v>
                </c:pt>
                <c:pt idx="7">
                  <c:v>0.2920353982301</c:v>
                </c:pt>
                <c:pt idx="8">
                  <c:v>0.30088495575219998</c:v>
                </c:pt>
                <c:pt idx="9">
                  <c:v>0.30530973451330001</c:v>
                </c:pt>
                <c:pt idx="10">
                  <c:v>0.33185840707960002</c:v>
                </c:pt>
              </c:numCache>
            </c:numRef>
          </c:val>
          <c:extLst>
            <c:ext xmlns:c16="http://schemas.microsoft.com/office/drawing/2014/chart" uri="{C3380CC4-5D6E-409C-BE32-E72D297353CC}">
              <c16:uniqueId val="{00000000-CFCF-4948-9594-9F913EB4BC48}"/>
            </c:ext>
          </c:extLst>
        </c:ser>
        <c:ser>
          <c:idx val="1"/>
          <c:order val="1"/>
          <c:tx>
            <c:strRef>
              <c:f>'Figure 44'!$F$5</c:f>
              <c:strCache>
                <c:ptCount val="1"/>
                <c:pt idx="0">
                  <c:v>Somewhat of a Challenge</c:v>
                </c:pt>
              </c:strCache>
            </c:strRef>
          </c:tx>
          <c:spPr>
            <a:solidFill>
              <a:schemeClr val="accent2"/>
            </a:solidFill>
            <a:ln>
              <a:noFill/>
            </a:ln>
            <a:effectLst/>
          </c:spPr>
          <c:invertIfNegative val="0"/>
          <c:cat>
            <c:strRef>
              <c:f>'Figure 44'!$D$6:$D$16</c:f>
              <c:strCache>
                <c:ptCount val="11"/>
                <c:pt idx="0">
                  <c:v>Prejudice/bias in the workplace</c:v>
                </c:pt>
                <c:pt idx="1">
                  <c:v>Communicating with employers and hiring managers</c:v>
                </c:pt>
                <c:pt idx="2">
                  <c:v>Technical skills and expertise</c:v>
                </c:pt>
                <c:pt idx="3">
                  <c:v>Communicating with employers and those hiring</c:v>
                </c:pt>
                <c:pt idx="4">
                  <c:v>Lack of basic information about clean energy careers</c:v>
                </c:pt>
                <c:pt idx="5">
                  <c:v>Developing resumes and related materials</c:v>
                </c:pt>
                <c:pt idx="6">
                  <c:v>Getting hands-on training that develops specific skills</c:v>
                </c:pt>
                <c:pt idx="7">
                  <c:v>Getting the academic degree/certification needed</c:v>
                </c:pt>
                <c:pt idx="8">
                  <c:v>The free time needed to focus on my career goals</c:v>
                </c:pt>
                <c:pt idx="9">
                  <c:v>Location</c:v>
                </c:pt>
                <c:pt idx="10">
                  <c:v>Getting relevant work and/or industry experience</c:v>
                </c:pt>
              </c:strCache>
            </c:strRef>
          </c:cat>
          <c:val>
            <c:numRef>
              <c:f>'Figure 44'!$F$6:$F$16</c:f>
              <c:numCache>
                <c:formatCode>0.0%</c:formatCode>
                <c:ptCount val="11"/>
                <c:pt idx="0">
                  <c:v>0.32743362831860001</c:v>
                </c:pt>
                <c:pt idx="1">
                  <c:v>0.39380530973450001</c:v>
                </c:pt>
                <c:pt idx="2">
                  <c:v>0.33628318584069999</c:v>
                </c:pt>
                <c:pt idx="3">
                  <c:v>0.37610619469029999</c:v>
                </c:pt>
                <c:pt idx="4">
                  <c:v>0.34513274336279998</c:v>
                </c:pt>
                <c:pt idx="5">
                  <c:v>0.33185840707960002</c:v>
                </c:pt>
                <c:pt idx="6">
                  <c:v>0.36283185840710003</c:v>
                </c:pt>
                <c:pt idx="7">
                  <c:v>0.34513274336279998</c:v>
                </c:pt>
                <c:pt idx="8">
                  <c:v>0.36283185840710003</c:v>
                </c:pt>
                <c:pt idx="9">
                  <c:v>0.34955752212390001</c:v>
                </c:pt>
                <c:pt idx="10">
                  <c:v>0.33628318584069999</c:v>
                </c:pt>
              </c:numCache>
            </c:numRef>
          </c:val>
          <c:extLst>
            <c:ext xmlns:c16="http://schemas.microsoft.com/office/drawing/2014/chart" uri="{C3380CC4-5D6E-409C-BE32-E72D297353CC}">
              <c16:uniqueId val="{00000001-CFCF-4948-9594-9F913EB4BC48}"/>
            </c:ext>
          </c:extLst>
        </c:ser>
        <c:dLbls>
          <c:showLegendKey val="0"/>
          <c:showVal val="0"/>
          <c:showCatName val="0"/>
          <c:showSerName val="0"/>
          <c:showPercent val="0"/>
          <c:showBubbleSize val="0"/>
        </c:dLbls>
        <c:gapWidth val="150"/>
        <c:overlap val="100"/>
        <c:axId val="578836288"/>
        <c:axId val="1202191680"/>
      </c:barChart>
      <c:catAx>
        <c:axId val="578836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191680"/>
        <c:crosses val="autoZero"/>
        <c:auto val="1"/>
        <c:lblAlgn val="ctr"/>
        <c:lblOffset val="100"/>
        <c:noMultiLvlLbl val="0"/>
      </c:catAx>
      <c:valAx>
        <c:axId val="1202191680"/>
        <c:scaling>
          <c:orientation val="minMax"/>
          <c:max val="0.75000000000000011"/>
          <c:min val="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836288"/>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45'!$C$3</c:f>
              <c:strCache>
                <c:ptCount val="1"/>
                <c:pt idx="0">
                  <c:v>Priority Worker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45'!$B$4:$B$6</c:f>
              <c:strCache>
                <c:ptCount val="3"/>
                <c:pt idx="0">
                  <c:v>There are language barriers preventing me from accessing the training and education necessary to support my career advancement</c:v>
                </c:pt>
                <c:pt idx="1">
                  <c:v>I do not have the time to pursue additional training or education to support my career advancement</c:v>
                </c:pt>
                <c:pt idx="2">
                  <c:v>Training and education providers are too far away from my home</c:v>
                </c:pt>
              </c:strCache>
            </c:strRef>
          </c:cat>
          <c:val>
            <c:numRef>
              <c:f>'Figure 45'!$C$4:$C$6</c:f>
              <c:numCache>
                <c:formatCode>0%</c:formatCode>
                <c:ptCount val="3"/>
                <c:pt idx="0">
                  <c:v>0.24516129032260001</c:v>
                </c:pt>
                <c:pt idx="1">
                  <c:v>0.22258064516129999</c:v>
                </c:pt>
                <c:pt idx="2">
                  <c:v>0.20322580645159999</c:v>
                </c:pt>
              </c:numCache>
            </c:numRef>
          </c:val>
          <c:extLst>
            <c:ext xmlns:c16="http://schemas.microsoft.com/office/drawing/2014/chart" uri="{C3380CC4-5D6E-409C-BE32-E72D297353CC}">
              <c16:uniqueId val="{00000000-8644-420B-B7BB-302A896F519E}"/>
            </c:ext>
          </c:extLst>
        </c:ser>
        <c:ser>
          <c:idx val="1"/>
          <c:order val="1"/>
          <c:tx>
            <c:strRef>
              <c:f>'Figure 45'!$D$3</c:f>
              <c:strCache>
                <c:ptCount val="1"/>
                <c:pt idx="0">
                  <c:v>Not Priority Worker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45'!$B$4:$B$6</c:f>
              <c:strCache>
                <c:ptCount val="3"/>
                <c:pt idx="0">
                  <c:v>There are language barriers preventing me from accessing the training and education necessary to support my career advancement</c:v>
                </c:pt>
                <c:pt idx="1">
                  <c:v>I do not have the time to pursue additional training or education to support my career advancement</c:v>
                </c:pt>
                <c:pt idx="2">
                  <c:v>Training and education providers are too far away from my home</c:v>
                </c:pt>
              </c:strCache>
            </c:strRef>
          </c:cat>
          <c:val>
            <c:numRef>
              <c:f>'Figure 45'!$D$4:$D$6</c:f>
              <c:numCache>
                <c:formatCode>0%</c:formatCode>
                <c:ptCount val="3"/>
                <c:pt idx="0">
                  <c:v>3.6036036036039998E-2</c:v>
                </c:pt>
                <c:pt idx="1">
                  <c:v>0.1171171171171</c:v>
                </c:pt>
                <c:pt idx="2">
                  <c:v>5.4054054054049998E-2</c:v>
                </c:pt>
              </c:numCache>
            </c:numRef>
          </c:val>
          <c:extLst>
            <c:ext xmlns:c16="http://schemas.microsoft.com/office/drawing/2014/chart" uri="{C3380CC4-5D6E-409C-BE32-E72D297353CC}">
              <c16:uniqueId val="{00000001-8644-420B-B7BB-302A896F519E}"/>
            </c:ext>
          </c:extLst>
        </c:ser>
        <c:dLbls>
          <c:showLegendKey val="0"/>
          <c:showVal val="0"/>
          <c:showCatName val="0"/>
          <c:showSerName val="0"/>
          <c:showPercent val="0"/>
          <c:showBubbleSize val="0"/>
        </c:dLbls>
        <c:gapWidth val="219"/>
        <c:overlap val="-27"/>
        <c:axId val="1594366479"/>
        <c:axId val="1594362639"/>
      </c:barChart>
      <c:catAx>
        <c:axId val="159436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4362639"/>
        <c:crosses val="autoZero"/>
        <c:auto val="1"/>
        <c:lblAlgn val="ctr"/>
        <c:lblOffset val="100"/>
        <c:noMultiLvlLbl val="0"/>
      </c:catAx>
      <c:valAx>
        <c:axId val="1594362639"/>
        <c:scaling>
          <c:orientation val="minMax"/>
        </c:scaling>
        <c:delete val="1"/>
        <c:axPos val="l"/>
        <c:numFmt formatCode="0%" sourceLinked="1"/>
        <c:majorTickMark val="none"/>
        <c:minorTickMark val="none"/>
        <c:tickLblPos val="nextTo"/>
        <c:crossAx val="1594366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4'!$C$2</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4'!$B$3:$B$7</c:f>
              <c:strCache>
                <c:ptCount val="5"/>
                <c:pt idx="0">
                  <c:v>Renewable Fuels</c:v>
                </c:pt>
                <c:pt idx="1">
                  <c:v>Grid Modernization and Energy Storage</c:v>
                </c:pt>
                <c:pt idx="2">
                  <c:v>Clean and Alternative Fuels Transportation</c:v>
                </c:pt>
                <c:pt idx="3">
                  <c:v>Renewable Electric Power Generation</c:v>
                </c:pt>
                <c:pt idx="4">
                  <c:v>Building Decarbonization and Energy Efficiency</c:v>
                </c:pt>
              </c:strCache>
            </c:strRef>
          </c:cat>
          <c:val>
            <c:numRef>
              <c:f>'Figure 4'!$C$3:$C$7</c:f>
              <c:numCache>
                <c:formatCode>_(* #,##0_);_(* \(#,##0\);_(* "-"??_);_(@_)</c:formatCode>
                <c:ptCount val="5"/>
                <c:pt idx="0">
                  <c:v>2655.6208086633437</c:v>
                </c:pt>
                <c:pt idx="1">
                  <c:v>2289.333847666383</c:v>
                </c:pt>
                <c:pt idx="2">
                  <c:v>8578.8977235360217</c:v>
                </c:pt>
                <c:pt idx="3">
                  <c:v>23490.950935676618</c:v>
                </c:pt>
                <c:pt idx="4">
                  <c:v>126739.41765722667</c:v>
                </c:pt>
              </c:numCache>
            </c:numRef>
          </c:val>
          <c:extLst>
            <c:ext xmlns:c16="http://schemas.microsoft.com/office/drawing/2014/chart" uri="{C3380CC4-5D6E-409C-BE32-E72D297353CC}">
              <c16:uniqueId val="{00000000-DF38-422C-A29B-584476FD922D}"/>
            </c:ext>
          </c:extLst>
        </c:ser>
        <c:ser>
          <c:idx val="1"/>
          <c:order val="1"/>
          <c:tx>
            <c:strRef>
              <c:f>'Figure 4'!$D$2</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4'!$B$3:$B$7</c:f>
              <c:strCache>
                <c:ptCount val="5"/>
                <c:pt idx="0">
                  <c:v>Renewable Fuels</c:v>
                </c:pt>
                <c:pt idx="1">
                  <c:v>Grid Modernization and Energy Storage</c:v>
                </c:pt>
                <c:pt idx="2">
                  <c:v>Clean and Alternative Fuels Transportation</c:v>
                </c:pt>
                <c:pt idx="3">
                  <c:v>Renewable Electric Power Generation</c:v>
                </c:pt>
                <c:pt idx="4">
                  <c:v>Building Decarbonization and Energy Efficiency</c:v>
                </c:pt>
              </c:strCache>
            </c:strRef>
          </c:cat>
          <c:val>
            <c:numRef>
              <c:f>'Figure 4'!$D$3:$D$7</c:f>
              <c:numCache>
                <c:formatCode>_(* #,##0_);_(* \(#,##0\);_(* "-"??_);_(@_)</c:formatCode>
                <c:ptCount val="5"/>
                <c:pt idx="0">
                  <c:v>2581.9408781988345</c:v>
                </c:pt>
                <c:pt idx="1">
                  <c:v>2312.1704176541698</c:v>
                </c:pt>
                <c:pt idx="2">
                  <c:v>8976.3758062330107</c:v>
                </c:pt>
                <c:pt idx="3">
                  <c:v>22854.856204921256</c:v>
                </c:pt>
                <c:pt idx="4">
                  <c:v>120960.86426390281</c:v>
                </c:pt>
              </c:numCache>
            </c:numRef>
          </c:val>
          <c:extLst>
            <c:ext xmlns:c16="http://schemas.microsoft.com/office/drawing/2014/chart" uri="{C3380CC4-5D6E-409C-BE32-E72D297353CC}">
              <c16:uniqueId val="{00000001-DF38-422C-A29B-584476FD922D}"/>
            </c:ext>
          </c:extLst>
        </c:ser>
        <c:ser>
          <c:idx val="2"/>
          <c:order val="2"/>
          <c:tx>
            <c:strRef>
              <c:f>'Figure 4'!$E$2</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4'!$B$3:$B$7</c:f>
              <c:strCache>
                <c:ptCount val="5"/>
                <c:pt idx="0">
                  <c:v>Renewable Fuels</c:v>
                </c:pt>
                <c:pt idx="1">
                  <c:v>Grid Modernization and Energy Storage</c:v>
                </c:pt>
                <c:pt idx="2">
                  <c:v>Clean and Alternative Fuels Transportation</c:v>
                </c:pt>
                <c:pt idx="3">
                  <c:v>Renewable Electric Power Generation</c:v>
                </c:pt>
                <c:pt idx="4">
                  <c:v>Building Decarbonization and Energy Efficiency</c:v>
                </c:pt>
              </c:strCache>
            </c:strRef>
          </c:cat>
          <c:val>
            <c:numRef>
              <c:f>'Figure 4'!$E$3:$E$7</c:f>
              <c:numCache>
                <c:formatCode>_(* #,##0_);_(* \(#,##0\);_(* "-"??_);_(@_)</c:formatCode>
                <c:ptCount val="5"/>
                <c:pt idx="0">
                  <c:v>2663</c:v>
                </c:pt>
                <c:pt idx="1">
                  <c:v>2506</c:v>
                </c:pt>
                <c:pt idx="2">
                  <c:v>11294</c:v>
                </c:pt>
                <c:pt idx="3">
                  <c:v>24671</c:v>
                </c:pt>
                <c:pt idx="4">
                  <c:v>123921</c:v>
                </c:pt>
              </c:numCache>
            </c:numRef>
          </c:val>
          <c:extLst>
            <c:ext xmlns:c16="http://schemas.microsoft.com/office/drawing/2014/chart" uri="{C3380CC4-5D6E-409C-BE32-E72D297353CC}">
              <c16:uniqueId val="{00000002-DF38-422C-A29B-584476FD922D}"/>
            </c:ext>
          </c:extLst>
        </c:ser>
        <c:ser>
          <c:idx val="3"/>
          <c:order val="3"/>
          <c:tx>
            <c:strRef>
              <c:f>'Figure 4'!$F$2</c:f>
              <c:strCache>
                <c:ptCount val="1"/>
                <c:pt idx="0">
                  <c:v>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4'!$B$3:$B$7</c:f>
              <c:strCache>
                <c:ptCount val="5"/>
                <c:pt idx="0">
                  <c:v>Renewable Fuels</c:v>
                </c:pt>
                <c:pt idx="1">
                  <c:v>Grid Modernization and Energy Storage</c:v>
                </c:pt>
                <c:pt idx="2">
                  <c:v>Clean and Alternative Fuels Transportation</c:v>
                </c:pt>
                <c:pt idx="3">
                  <c:v>Renewable Electric Power Generation</c:v>
                </c:pt>
                <c:pt idx="4">
                  <c:v>Building Decarbonization and Energy Efficiency</c:v>
                </c:pt>
              </c:strCache>
            </c:strRef>
          </c:cat>
          <c:val>
            <c:numRef>
              <c:f>'Figure 4'!$F$3:$F$7</c:f>
              <c:numCache>
                <c:formatCode>_(* #,##0_);_(* \(#,##0\);_(* "-"??_);_(@_)</c:formatCode>
                <c:ptCount val="5"/>
                <c:pt idx="0">
                  <c:v>2672</c:v>
                </c:pt>
                <c:pt idx="1">
                  <c:v>2747</c:v>
                </c:pt>
                <c:pt idx="2">
                  <c:v>13456</c:v>
                </c:pt>
                <c:pt idx="3">
                  <c:v>25913</c:v>
                </c:pt>
                <c:pt idx="4">
                  <c:v>126008</c:v>
                </c:pt>
              </c:numCache>
            </c:numRef>
          </c:val>
          <c:extLst>
            <c:ext xmlns:c16="http://schemas.microsoft.com/office/drawing/2014/chart" uri="{C3380CC4-5D6E-409C-BE32-E72D297353CC}">
              <c16:uniqueId val="{00000003-DF38-422C-A29B-584476FD922D}"/>
            </c:ext>
          </c:extLst>
        </c:ser>
        <c:ser>
          <c:idx val="4"/>
          <c:order val="4"/>
          <c:tx>
            <c:strRef>
              <c:f>'Figure 4'!$G$2</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4'!$B$3:$B$7</c:f>
              <c:strCache>
                <c:ptCount val="5"/>
                <c:pt idx="0">
                  <c:v>Renewable Fuels</c:v>
                </c:pt>
                <c:pt idx="1">
                  <c:v>Grid Modernization and Energy Storage</c:v>
                </c:pt>
                <c:pt idx="2">
                  <c:v>Clean and Alternative Fuels Transportation</c:v>
                </c:pt>
                <c:pt idx="3">
                  <c:v>Renewable Electric Power Generation</c:v>
                </c:pt>
                <c:pt idx="4">
                  <c:v>Building Decarbonization and Energy Efficiency</c:v>
                </c:pt>
              </c:strCache>
            </c:strRef>
          </c:cat>
          <c:val>
            <c:numRef>
              <c:f>'Figure 4'!$G$3:$G$7</c:f>
              <c:numCache>
                <c:formatCode>_(* #,##0_);_(* \(#,##0\);_(* "-"??_);_(@_)</c:formatCode>
                <c:ptCount val="5"/>
                <c:pt idx="0">
                  <c:v>2612</c:v>
                </c:pt>
                <c:pt idx="1">
                  <c:v>2938</c:v>
                </c:pt>
                <c:pt idx="2">
                  <c:v>15569</c:v>
                </c:pt>
                <c:pt idx="3">
                  <c:v>27384</c:v>
                </c:pt>
                <c:pt idx="4">
                  <c:v>129946</c:v>
                </c:pt>
              </c:numCache>
            </c:numRef>
          </c:val>
          <c:extLst>
            <c:ext xmlns:c16="http://schemas.microsoft.com/office/drawing/2014/chart" uri="{C3380CC4-5D6E-409C-BE32-E72D297353CC}">
              <c16:uniqueId val="{00000004-DF38-422C-A29B-584476FD922D}"/>
            </c:ext>
          </c:extLst>
        </c:ser>
        <c:ser>
          <c:idx val="5"/>
          <c:order val="5"/>
          <c:tx>
            <c:strRef>
              <c:f>'Figure 4'!$H$2</c:f>
              <c:strCache>
                <c:ptCount val="1"/>
                <c:pt idx="0">
                  <c:v>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4'!$B$3:$B$7</c:f>
              <c:strCache>
                <c:ptCount val="5"/>
                <c:pt idx="0">
                  <c:v>Renewable Fuels</c:v>
                </c:pt>
                <c:pt idx="1">
                  <c:v>Grid Modernization and Energy Storage</c:v>
                </c:pt>
                <c:pt idx="2">
                  <c:v>Clean and Alternative Fuels Transportation</c:v>
                </c:pt>
                <c:pt idx="3">
                  <c:v>Renewable Electric Power Generation</c:v>
                </c:pt>
                <c:pt idx="4">
                  <c:v>Building Decarbonization and Energy Efficiency</c:v>
                </c:pt>
              </c:strCache>
            </c:strRef>
          </c:cat>
          <c:val>
            <c:numRef>
              <c:f>'Figure 4'!$H$3:$H$7</c:f>
              <c:numCache>
                <c:formatCode>_(* #,##0_);_(* \(#,##0\);_(* "-"??_);_(@_)</c:formatCode>
                <c:ptCount val="5"/>
                <c:pt idx="0" formatCode="#,##0">
                  <c:v>2555.3745962387502</c:v>
                </c:pt>
                <c:pt idx="1">
                  <c:v>3160.6647996296933</c:v>
                </c:pt>
                <c:pt idx="2" formatCode="#,##0">
                  <c:v>15261.331473394535</c:v>
                </c:pt>
                <c:pt idx="3" formatCode="#,##0">
                  <c:v>28167.164620548727</c:v>
                </c:pt>
                <c:pt idx="4" formatCode="#,##0">
                  <c:v>135392.30773758399</c:v>
                </c:pt>
              </c:numCache>
            </c:numRef>
          </c:val>
          <c:extLst>
            <c:ext xmlns:c16="http://schemas.microsoft.com/office/drawing/2014/chart" uri="{C3380CC4-5D6E-409C-BE32-E72D297353CC}">
              <c16:uniqueId val="{00000005-DF38-422C-A29B-584476FD922D}"/>
            </c:ext>
          </c:extLst>
        </c:ser>
        <c:dLbls>
          <c:dLblPos val="outEnd"/>
          <c:showLegendKey val="0"/>
          <c:showVal val="1"/>
          <c:showCatName val="0"/>
          <c:showSerName val="0"/>
          <c:showPercent val="0"/>
          <c:showBubbleSize val="0"/>
        </c:dLbls>
        <c:gapWidth val="182"/>
        <c:axId val="151934959"/>
        <c:axId val="151933039"/>
      </c:barChart>
      <c:catAx>
        <c:axId val="151934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33039"/>
        <c:crosses val="autoZero"/>
        <c:auto val="1"/>
        <c:lblAlgn val="ctr"/>
        <c:lblOffset val="100"/>
        <c:noMultiLvlLbl val="0"/>
      </c:catAx>
      <c:valAx>
        <c:axId val="151933039"/>
        <c:scaling>
          <c:orientation val="minMax"/>
        </c:scaling>
        <c:delete val="1"/>
        <c:axPos val="b"/>
        <c:numFmt formatCode="_(* #,##0_);_(* \(#,##0\);_(* &quot;-&quot;??_);_(@_)" sourceLinked="1"/>
        <c:majorTickMark val="none"/>
        <c:minorTickMark val="none"/>
        <c:tickLblPos val="nextTo"/>
        <c:crossAx val="151934959"/>
        <c:crosses val="autoZero"/>
        <c:crossBetween val="between"/>
      </c:valAx>
      <c:spPr>
        <a:noFill/>
        <a:ln>
          <a:noFill/>
        </a:ln>
        <a:effectLst/>
      </c:spPr>
    </c:plotArea>
    <c:legend>
      <c:legendPos val="b"/>
      <c:layout>
        <c:manualLayout>
          <c:xMode val="edge"/>
          <c:yMode val="edge"/>
          <c:x val="0.88921735063943841"/>
          <c:y val="0.53978017362727315"/>
          <c:w val="0.11078264936056162"/>
          <c:h val="0.460219826372726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46'!$D$3</c:f>
              <c:strCache>
                <c:ptCount val="1"/>
                <c:pt idx="0">
                  <c:v>Priority Worker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46'!$C$4:$C$7</c:f>
              <c:strCache>
                <c:ptCount val="4"/>
                <c:pt idx="0">
                  <c:v>Individuals who identify as LGBTQ+</c:v>
                </c:pt>
                <c:pt idx="1">
                  <c:v>Individuals with disabilities</c:v>
                </c:pt>
                <c:pt idx="2">
                  <c:v>Individuals who were previously incarcerated</c:v>
                </c:pt>
                <c:pt idx="3">
                  <c:v>Workers from other diverse and under-represented groups</c:v>
                </c:pt>
              </c:strCache>
            </c:strRef>
          </c:cat>
          <c:val>
            <c:numRef>
              <c:f>'Figure 46'!$D$4:$D$7</c:f>
              <c:numCache>
                <c:formatCode>0%</c:formatCode>
                <c:ptCount val="4"/>
                <c:pt idx="0">
                  <c:v>0.35117056856189999</c:v>
                </c:pt>
                <c:pt idx="1">
                  <c:v>0.31103678929770001</c:v>
                </c:pt>
                <c:pt idx="2">
                  <c:v>0.27424749163880002</c:v>
                </c:pt>
                <c:pt idx="3">
                  <c:v>0.42140468227420003</c:v>
                </c:pt>
              </c:numCache>
            </c:numRef>
          </c:val>
          <c:extLst>
            <c:ext xmlns:c16="http://schemas.microsoft.com/office/drawing/2014/chart" uri="{C3380CC4-5D6E-409C-BE32-E72D297353CC}">
              <c16:uniqueId val="{00000000-F009-4A89-8AE9-7682E3C7D3AB}"/>
            </c:ext>
          </c:extLst>
        </c:ser>
        <c:ser>
          <c:idx val="1"/>
          <c:order val="1"/>
          <c:tx>
            <c:strRef>
              <c:f>'Figure 46'!$E$3</c:f>
              <c:strCache>
                <c:ptCount val="1"/>
                <c:pt idx="0">
                  <c:v>Not Priority Worker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46'!$C$4:$C$7</c:f>
              <c:strCache>
                <c:ptCount val="4"/>
                <c:pt idx="0">
                  <c:v>Individuals who identify as LGBTQ+</c:v>
                </c:pt>
                <c:pt idx="1">
                  <c:v>Individuals with disabilities</c:v>
                </c:pt>
                <c:pt idx="2">
                  <c:v>Individuals who were previously incarcerated</c:v>
                </c:pt>
                <c:pt idx="3">
                  <c:v>Workers from other diverse and under-represented groups</c:v>
                </c:pt>
              </c:strCache>
            </c:strRef>
          </c:cat>
          <c:val>
            <c:numRef>
              <c:f>'Figure 46'!$E$4:$E$7</c:f>
              <c:numCache>
                <c:formatCode>0%</c:formatCode>
                <c:ptCount val="4"/>
                <c:pt idx="0">
                  <c:v>0.24545454545449999</c:v>
                </c:pt>
                <c:pt idx="1">
                  <c:v>0.19090909090909999</c:v>
                </c:pt>
                <c:pt idx="2">
                  <c:v>0.1181818181818</c:v>
                </c:pt>
                <c:pt idx="3">
                  <c:v>0.2363636363636</c:v>
                </c:pt>
              </c:numCache>
            </c:numRef>
          </c:val>
          <c:extLst>
            <c:ext xmlns:c16="http://schemas.microsoft.com/office/drawing/2014/chart" uri="{C3380CC4-5D6E-409C-BE32-E72D297353CC}">
              <c16:uniqueId val="{00000001-F009-4A89-8AE9-7682E3C7D3AB}"/>
            </c:ext>
          </c:extLst>
        </c:ser>
        <c:dLbls>
          <c:showLegendKey val="0"/>
          <c:showVal val="0"/>
          <c:showCatName val="0"/>
          <c:showSerName val="0"/>
          <c:showPercent val="0"/>
          <c:showBubbleSize val="0"/>
        </c:dLbls>
        <c:gapWidth val="219"/>
        <c:overlap val="-27"/>
        <c:axId val="1594240655"/>
        <c:axId val="1594233935"/>
      </c:barChart>
      <c:catAx>
        <c:axId val="159424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4233935"/>
        <c:crosses val="autoZero"/>
        <c:auto val="1"/>
        <c:lblAlgn val="ctr"/>
        <c:lblOffset val="100"/>
        <c:noMultiLvlLbl val="0"/>
      </c:catAx>
      <c:valAx>
        <c:axId val="1594233935"/>
        <c:scaling>
          <c:orientation val="minMax"/>
        </c:scaling>
        <c:delete val="1"/>
        <c:axPos val="l"/>
        <c:numFmt formatCode="0%" sourceLinked="1"/>
        <c:majorTickMark val="none"/>
        <c:minorTickMark val="none"/>
        <c:tickLblPos val="nextTo"/>
        <c:crossAx val="1594240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47'!$D$2</c:f>
              <c:strCache>
                <c:ptCount val="1"/>
                <c:pt idx="0">
                  <c:v>Priority Worker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47'!$C$3:$C$5</c:f>
              <c:strCache>
                <c:ptCount val="3"/>
                <c:pt idx="0">
                  <c:v>Individuals with disabilities</c:v>
                </c:pt>
                <c:pt idx="1">
                  <c:v>Individuals who were previously incarcerated</c:v>
                </c:pt>
                <c:pt idx="2">
                  <c:v>Includes workers from other diverse and under-represented groups</c:v>
                </c:pt>
              </c:strCache>
            </c:strRef>
          </c:cat>
          <c:val>
            <c:numRef>
              <c:f>'Figure 47'!$D$3:$D$5</c:f>
              <c:numCache>
                <c:formatCode>0%</c:formatCode>
                <c:ptCount val="3"/>
                <c:pt idx="0">
                  <c:v>0.2909698996656</c:v>
                </c:pt>
                <c:pt idx="1">
                  <c:v>0.22742474916389999</c:v>
                </c:pt>
                <c:pt idx="2">
                  <c:v>0.37458193979929999</c:v>
                </c:pt>
              </c:numCache>
            </c:numRef>
          </c:val>
          <c:extLst>
            <c:ext xmlns:c16="http://schemas.microsoft.com/office/drawing/2014/chart" uri="{C3380CC4-5D6E-409C-BE32-E72D297353CC}">
              <c16:uniqueId val="{00000000-85A5-4868-902A-E60653B481FC}"/>
            </c:ext>
          </c:extLst>
        </c:ser>
        <c:ser>
          <c:idx val="1"/>
          <c:order val="1"/>
          <c:tx>
            <c:strRef>
              <c:f>'Figure 47'!$E$2</c:f>
              <c:strCache>
                <c:ptCount val="1"/>
                <c:pt idx="0">
                  <c:v>Not Priority Worker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47'!$C$3:$C$5</c:f>
              <c:strCache>
                <c:ptCount val="3"/>
                <c:pt idx="0">
                  <c:v>Individuals with disabilities</c:v>
                </c:pt>
                <c:pt idx="1">
                  <c:v>Individuals who were previously incarcerated</c:v>
                </c:pt>
                <c:pt idx="2">
                  <c:v>Includes workers from other diverse and under-represented groups</c:v>
                </c:pt>
              </c:strCache>
            </c:strRef>
          </c:cat>
          <c:val>
            <c:numRef>
              <c:f>'Figure 47'!$E$3:$E$5</c:f>
              <c:numCache>
                <c:formatCode>0%</c:formatCode>
                <c:ptCount val="3"/>
                <c:pt idx="0">
                  <c:v>0.1090909090909</c:v>
                </c:pt>
                <c:pt idx="1">
                  <c:v>8.181818181818E-2</c:v>
                </c:pt>
                <c:pt idx="2">
                  <c:v>0.2090909090909</c:v>
                </c:pt>
              </c:numCache>
            </c:numRef>
          </c:val>
          <c:extLst>
            <c:ext xmlns:c16="http://schemas.microsoft.com/office/drawing/2014/chart" uri="{C3380CC4-5D6E-409C-BE32-E72D297353CC}">
              <c16:uniqueId val="{00000001-85A5-4868-902A-E60653B481FC}"/>
            </c:ext>
          </c:extLst>
        </c:ser>
        <c:dLbls>
          <c:showLegendKey val="0"/>
          <c:showVal val="0"/>
          <c:showCatName val="0"/>
          <c:showSerName val="0"/>
          <c:showPercent val="0"/>
          <c:showBubbleSize val="0"/>
        </c:dLbls>
        <c:gapWidth val="219"/>
        <c:overlap val="-27"/>
        <c:axId val="1594241135"/>
        <c:axId val="1534410831"/>
      </c:barChart>
      <c:catAx>
        <c:axId val="1594241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4410831"/>
        <c:crosses val="autoZero"/>
        <c:auto val="1"/>
        <c:lblAlgn val="ctr"/>
        <c:lblOffset val="100"/>
        <c:noMultiLvlLbl val="0"/>
      </c:catAx>
      <c:valAx>
        <c:axId val="1534410831"/>
        <c:scaling>
          <c:orientation val="minMax"/>
        </c:scaling>
        <c:delete val="1"/>
        <c:axPos val="l"/>
        <c:numFmt formatCode="0%" sourceLinked="1"/>
        <c:majorTickMark val="none"/>
        <c:minorTickMark val="none"/>
        <c:tickLblPos val="nextTo"/>
        <c:crossAx val="1594241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6049868766405"/>
          <c:y val="0.125"/>
          <c:w val="0.47625678040244968"/>
          <c:h val="0.7937613006707494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99-4F82-A702-3A1FB93EB0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99-4F82-A702-3A1FB93EB04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899-4F82-A702-3A1FB93EB04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899-4F82-A702-3A1FB93EB04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48'!$C$4:$C$7</c:f>
              <c:strCache>
                <c:ptCount val="4"/>
                <c:pt idx="0">
                  <c:v>Yes, I have considered working in the clean energy industry, but never actively searched for employment </c:v>
                </c:pt>
                <c:pt idx="1">
                  <c:v>Yes, I have actively searched for work opportunities in the clean energy industry</c:v>
                </c:pt>
                <c:pt idx="2">
                  <c:v>No, I have never considered working in the clean energy industry</c:v>
                </c:pt>
                <c:pt idx="3">
                  <c:v>Don’t know/ Refused</c:v>
                </c:pt>
              </c:strCache>
            </c:strRef>
          </c:cat>
          <c:val>
            <c:numRef>
              <c:f>'Figure 48'!$D$4:$D$7</c:f>
              <c:numCache>
                <c:formatCode>0%</c:formatCode>
                <c:ptCount val="4"/>
                <c:pt idx="0">
                  <c:v>0.10407239819</c:v>
                </c:pt>
                <c:pt idx="1">
                  <c:v>7.6923076923079994E-2</c:v>
                </c:pt>
                <c:pt idx="2">
                  <c:v>0.75565610859730004</c:v>
                </c:pt>
                <c:pt idx="3">
                  <c:v>6.3348416289589995E-2</c:v>
                </c:pt>
              </c:numCache>
            </c:numRef>
          </c:val>
          <c:extLst>
            <c:ext xmlns:c16="http://schemas.microsoft.com/office/drawing/2014/chart" uri="{C3380CC4-5D6E-409C-BE32-E72D297353CC}">
              <c16:uniqueId val="{00000008-E899-4F82-A702-3A1FB93EB04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64142607174103239"/>
          <c:y val="0.13136191309419654"/>
          <c:w val="0.33381430446194232"/>
          <c:h val="0.840860309128025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17173014317414E-3"/>
          <c:y val="4.9052396878483832E-2"/>
          <c:w val="0.93705293276108725"/>
          <c:h val="0.5535852667246026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49'!$B$5:$B$10</c:f>
              <c:strCache>
                <c:ptCount val="6"/>
                <c:pt idx="0">
                  <c:v>I have experience in another area and do not want to start over</c:v>
                </c:pt>
                <c:pt idx="1">
                  <c:v>I don't fully know what clean energy jobs are</c:v>
                </c:pt>
                <c:pt idx="2">
                  <c:v>I don’t have the necessary education or training</c:v>
                </c:pt>
                <c:pt idx="3">
                  <c:v>I am not interested in the type of work clean energy has to offer (please specify)</c:v>
                </c:pt>
                <c:pt idx="4">
                  <c:v>Clean energy jobs do not pay enough</c:v>
                </c:pt>
                <c:pt idx="5">
                  <c:v>Other</c:v>
                </c:pt>
              </c:strCache>
            </c:strRef>
          </c:cat>
          <c:val>
            <c:numRef>
              <c:f>'Figure 49'!$C$5:$C$10</c:f>
              <c:numCache>
                <c:formatCode>0%</c:formatCode>
                <c:ptCount val="6"/>
                <c:pt idx="0">
                  <c:v>0.35928143712569999</c:v>
                </c:pt>
                <c:pt idx="1">
                  <c:v>0.34131736526950002</c:v>
                </c:pt>
                <c:pt idx="2">
                  <c:v>0.32335329341320002</c:v>
                </c:pt>
                <c:pt idx="3">
                  <c:v>4.7904191616770002E-2</c:v>
                </c:pt>
                <c:pt idx="4">
                  <c:v>3.5928143712569999E-2</c:v>
                </c:pt>
                <c:pt idx="5">
                  <c:v>2.994011976048E-2</c:v>
                </c:pt>
              </c:numCache>
            </c:numRef>
          </c:val>
          <c:extLst>
            <c:ext xmlns:c16="http://schemas.microsoft.com/office/drawing/2014/chart" uri="{C3380CC4-5D6E-409C-BE32-E72D297353CC}">
              <c16:uniqueId val="{00000000-5784-4432-925D-6407FADFB63D}"/>
            </c:ext>
          </c:extLst>
        </c:ser>
        <c:dLbls>
          <c:showLegendKey val="0"/>
          <c:showVal val="0"/>
          <c:showCatName val="0"/>
          <c:showSerName val="0"/>
          <c:showPercent val="0"/>
          <c:showBubbleSize val="0"/>
        </c:dLbls>
        <c:gapWidth val="219"/>
        <c:overlap val="-27"/>
        <c:axId val="1879454111"/>
        <c:axId val="1879454591"/>
      </c:barChart>
      <c:catAx>
        <c:axId val="187945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454591"/>
        <c:crosses val="autoZero"/>
        <c:auto val="1"/>
        <c:lblAlgn val="ctr"/>
        <c:lblOffset val="100"/>
        <c:noMultiLvlLbl val="0"/>
      </c:catAx>
      <c:valAx>
        <c:axId val="1879454591"/>
        <c:scaling>
          <c:orientation val="minMax"/>
        </c:scaling>
        <c:delete val="1"/>
        <c:axPos val="l"/>
        <c:numFmt formatCode="0%" sourceLinked="1"/>
        <c:majorTickMark val="none"/>
        <c:minorTickMark val="none"/>
        <c:tickLblPos val="nextTo"/>
        <c:crossAx val="18794541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50'!$E$4</c:f>
              <c:strCache>
                <c:ptCount val="1"/>
                <c:pt idx="0">
                  <c:v>Renewable energy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50'!$D$5:$D$9</c:f>
              <c:strCache>
                <c:ptCount val="5"/>
                <c:pt idx="0">
                  <c:v>Very likely</c:v>
                </c:pt>
                <c:pt idx="1">
                  <c:v>Somewhat likely</c:v>
                </c:pt>
                <c:pt idx="2">
                  <c:v>Not likely</c:v>
                </c:pt>
                <c:pt idx="3">
                  <c:v>It depends</c:v>
                </c:pt>
                <c:pt idx="4">
                  <c:v>Don't Know/Refused</c:v>
                </c:pt>
              </c:strCache>
            </c:strRef>
          </c:cat>
          <c:val>
            <c:numRef>
              <c:f>'Figure 50'!$E$5:$E$9</c:f>
              <c:numCache>
                <c:formatCode>0%</c:formatCode>
                <c:ptCount val="5"/>
                <c:pt idx="0">
                  <c:v>0.28000000000000003</c:v>
                </c:pt>
                <c:pt idx="1">
                  <c:v>0.34200000000000003</c:v>
                </c:pt>
                <c:pt idx="2">
                  <c:v>0.20899999999999999</c:v>
                </c:pt>
                <c:pt idx="3">
                  <c:v>0.11899999999999999</c:v>
                </c:pt>
                <c:pt idx="4">
                  <c:v>0.05</c:v>
                </c:pt>
              </c:numCache>
            </c:numRef>
          </c:val>
          <c:extLst>
            <c:ext xmlns:c16="http://schemas.microsoft.com/office/drawing/2014/chart" uri="{C3380CC4-5D6E-409C-BE32-E72D297353CC}">
              <c16:uniqueId val="{00000000-6BCD-4B21-98E7-213DF1A42F35}"/>
            </c:ext>
          </c:extLst>
        </c:ser>
        <c:ser>
          <c:idx val="1"/>
          <c:order val="1"/>
          <c:tx>
            <c:strRef>
              <c:f>'Figure 50'!$F$4</c:f>
              <c:strCache>
                <c:ptCount val="1"/>
                <c:pt idx="0">
                  <c:v>Non-renewable energy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50'!$D$5:$D$9</c:f>
              <c:strCache>
                <c:ptCount val="5"/>
                <c:pt idx="0">
                  <c:v>Very likely</c:v>
                </c:pt>
                <c:pt idx="1">
                  <c:v>Somewhat likely</c:v>
                </c:pt>
                <c:pt idx="2">
                  <c:v>Not likely</c:v>
                </c:pt>
                <c:pt idx="3">
                  <c:v>It depends</c:v>
                </c:pt>
                <c:pt idx="4">
                  <c:v>Don't Know/Refused</c:v>
                </c:pt>
              </c:strCache>
            </c:strRef>
          </c:cat>
          <c:val>
            <c:numRef>
              <c:f>'Figure 50'!$F$5:$F$9</c:f>
              <c:numCache>
                <c:formatCode>0%</c:formatCode>
                <c:ptCount val="5"/>
                <c:pt idx="0">
                  <c:v>0.254</c:v>
                </c:pt>
                <c:pt idx="1">
                  <c:v>0.28999999999999998</c:v>
                </c:pt>
                <c:pt idx="2">
                  <c:v>0.28699999999999998</c:v>
                </c:pt>
                <c:pt idx="3">
                  <c:v>0.14299999999999999</c:v>
                </c:pt>
                <c:pt idx="4">
                  <c:v>2.5999999999999999E-2</c:v>
                </c:pt>
              </c:numCache>
            </c:numRef>
          </c:val>
          <c:extLst>
            <c:ext xmlns:c16="http://schemas.microsoft.com/office/drawing/2014/chart" uri="{C3380CC4-5D6E-409C-BE32-E72D297353CC}">
              <c16:uniqueId val="{00000001-6BCD-4B21-98E7-213DF1A42F35}"/>
            </c:ext>
          </c:extLst>
        </c:ser>
        <c:dLbls>
          <c:showLegendKey val="0"/>
          <c:showVal val="0"/>
          <c:showCatName val="0"/>
          <c:showSerName val="0"/>
          <c:showPercent val="0"/>
          <c:showBubbleSize val="0"/>
        </c:dLbls>
        <c:gapWidth val="219"/>
        <c:overlap val="-27"/>
        <c:axId val="1882030047"/>
        <c:axId val="1882037247"/>
      </c:barChart>
      <c:catAx>
        <c:axId val="1882030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2037247"/>
        <c:crosses val="autoZero"/>
        <c:auto val="1"/>
        <c:lblAlgn val="ctr"/>
        <c:lblOffset val="100"/>
        <c:noMultiLvlLbl val="0"/>
      </c:catAx>
      <c:valAx>
        <c:axId val="1882037247"/>
        <c:scaling>
          <c:orientation val="minMax"/>
        </c:scaling>
        <c:delete val="1"/>
        <c:axPos val="l"/>
        <c:numFmt formatCode="0%" sourceLinked="1"/>
        <c:majorTickMark val="none"/>
        <c:minorTickMark val="none"/>
        <c:tickLblPos val="nextTo"/>
        <c:crossAx val="18820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51'!$C$3</c:f>
              <c:strCache>
                <c:ptCount val="1"/>
                <c:pt idx="0">
                  <c:v>Private Investment</c:v>
                </c:pt>
              </c:strCache>
            </c:strRef>
          </c:tx>
          <c:spPr>
            <a:solidFill>
              <a:schemeClr val="accent1"/>
            </a:solidFill>
            <a:ln>
              <a:noFill/>
            </a:ln>
            <a:effectLst/>
          </c:spPr>
          <c:invertIfNegative val="0"/>
          <c:cat>
            <c:strRef>
              <c:f>'Figure 51'!$B$4:$B$15</c:f>
              <c:strCache>
                <c:ptCount val="12"/>
                <c:pt idx="0">
                  <c:v>2011-2013</c:v>
                </c:pt>
                <c:pt idx="1">
                  <c:v>2012-2014</c:v>
                </c:pt>
                <c:pt idx="2">
                  <c:v>2013-2015</c:v>
                </c:pt>
                <c:pt idx="3">
                  <c:v>2014-2016</c:v>
                </c:pt>
                <c:pt idx="4">
                  <c:v>2015-2017</c:v>
                </c:pt>
                <c:pt idx="5">
                  <c:v>2016-2018</c:v>
                </c:pt>
                <c:pt idx="6">
                  <c:v>2017-2019</c:v>
                </c:pt>
                <c:pt idx="7">
                  <c:v>2018-2020</c:v>
                </c:pt>
                <c:pt idx="8">
                  <c:v>2019-2021</c:v>
                </c:pt>
                <c:pt idx="9">
                  <c:v>2020-2022</c:v>
                </c:pt>
                <c:pt idx="10">
                  <c:v>2021-2023</c:v>
                </c:pt>
                <c:pt idx="11">
                  <c:v>2022-2024</c:v>
                </c:pt>
              </c:strCache>
            </c:strRef>
          </c:cat>
          <c:val>
            <c:numRef>
              <c:f>'Figure 51'!$C$4:$C$15</c:f>
              <c:numCache>
                <c:formatCode>_("$"* #,##0_);_("$"* \(#,##0\);_("$"* "-"??_);_(@_)</c:formatCode>
                <c:ptCount val="12"/>
                <c:pt idx="0">
                  <c:v>48.604897666666666</c:v>
                </c:pt>
                <c:pt idx="1">
                  <c:v>49.264081666666662</c:v>
                </c:pt>
                <c:pt idx="2">
                  <c:v>170.68649933333333</c:v>
                </c:pt>
                <c:pt idx="3">
                  <c:v>320.6734643333333</c:v>
                </c:pt>
                <c:pt idx="4">
                  <c:v>354.91432300000002</c:v>
                </c:pt>
                <c:pt idx="5">
                  <c:v>377.06718066666667</c:v>
                </c:pt>
                <c:pt idx="6">
                  <c:v>268.48704600000002</c:v>
                </c:pt>
                <c:pt idx="7">
                  <c:v>295.289446</c:v>
                </c:pt>
                <c:pt idx="8">
                  <c:v>335.54800999999998</c:v>
                </c:pt>
                <c:pt idx="9">
                  <c:v>966.33871133333332</c:v>
                </c:pt>
                <c:pt idx="10">
                  <c:v>2160.9668120000001</c:v>
                </c:pt>
                <c:pt idx="11">
                  <c:v>3325.7822733333337</c:v>
                </c:pt>
              </c:numCache>
            </c:numRef>
          </c:val>
          <c:extLst>
            <c:ext xmlns:c16="http://schemas.microsoft.com/office/drawing/2014/chart" uri="{C3380CC4-5D6E-409C-BE32-E72D297353CC}">
              <c16:uniqueId val="{00000000-DF51-4207-891A-D17995CC85EA}"/>
            </c:ext>
          </c:extLst>
        </c:ser>
        <c:ser>
          <c:idx val="1"/>
          <c:order val="1"/>
          <c:tx>
            <c:strRef>
              <c:f>'Figure 51'!$D$3</c:f>
              <c:strCache>
                <c:ptCount val="1"/>
                <c:pt idx="0">
                  <c:v>Public Investment</c:v>
                </c:pt>
              </c:strCache>
            </c:strRef>
          </c:tx>
          <c:spPr>
            <a:solidFill>
              <a:schemeClr val="accent2"/>
            </a:solidFill>
            <a:ln>
              <a:noFill/>
            </a:ln>
            <a:effectLst/>
          </c:spPr>
          <c:invertIfNegative val="0"/>
          <c:cat>
            <c:strRef>
              <c:f>'Figure 51'!$B$4:$B$15</c:f>
              <c:strCache>
                <c:ptCount val="12"/>
                <c:pt idx="0">
                  <c:v>2011-2013</c:v>
                </c:pt>
                <c:pt idx="1">
                  <c:v>2012-2014</c:v>
                </c:pt>
                <c:pt idx="2">
                  <c:v>2013-2015</c:v>
                </c:pt>
                <c:pt idx="3">
                  <c:v>2014-2016</c:v>
                </c:pt>
                <c:pt idx="4">
                  <c:v>2015-2017</c:v>
                </c:pt>
                <c:pt idx="5">
                  <c:v>2016-2018</c:v>
                </c:pt>
                <c:pt idx="6">
                  <c:v>2017-2019</c:v>
                </c:pt>
                <c:pt idx="7">
                  <c:v>2018-2020</c:v>
                </c:pt>
                <c:pt idx="8">
                  <c:v>2019-2021</c:v>
                </c:pt>
                <c:pt idx="9">
                  <c:v>2020-2022</c:v>
                </c:pt>
                <c:pt idx="10">
                  <c:v>2021-2023</c:v>
                </c:pt>
                <c:pt idx="11">
                  <c:v>2022-2024</c:v>
                </c:pt>
              </c:strCache>
            </c:strRef>
          </c:cat>
          <c:val>
            <c:numRef>
              <c:f>'Figure 51'!$D$4:$D$15</c:f>
              <c:numCache>
                <c:formatCode>_("$"* #,##0_);_("$"* \(#,##0\);_("$"* "-"??_);_(@_)</c:formatCode>
                <c:ptCount val="12"/>
                <c:pt idx="0">
                  <c:v>466.45990157</c:v>
                </c:pt>
                <c:pt idx="1">
                  <c:v>496.81632542333335</c:v>
                </c:pt>
                <c:pt idx="2">
                  <c:v>569.03458039666668</c:v>
                </c:pt>
                <c:pt idx="3">
                  <c:v>640.67032404666668</c:v>
                </c:pt>
                <c:pt idx="4">
                  <c:v>778.25014380000005</c:v>
                </c:pt>
                <c:pt idx="5">
                  <c:v>946.10675946333345</c:v>
                </c:pt>
                <c:pt idx="6">
                  <c:v>1107.2341385533332</c:v>
                </c:pt>
                <c:pt idx="7">
                  <c:v>1144.2026240199998</c:v>
                </c:pt>
                <c:pt idx="8">
                  <c:v>1152.4039972799999</c:v>
                </c:pt>
                <c:pt idx="9">
                  <c:v>1450.0531273433332</c:v>
                </c:pt>
                <c:pt idx="10">
                  <c:v>1926.1333100300001</c:v>
                </c:pt>
                <c:pt idx="11">
                  <c:v>2764.4172773633331</c:v>
                </c:pt>
              </c:numCache>
            </c:numRef>
          </c:val>
          <c:extLst>
            <c:ext xmlns:c16="http://schemas.microsoft.com/office/drawing/2014/chart" uri="{C3380CC4-5D6E-409C-BE32-E72D297353CC}">
              <c16:uniqueId val="{00000001-DF51-4207-891A-D17995CC85EA}"/>
            </c:ext>
          </c:extLst>
        </c:ser>
        <c:dLbls>
          <c:showLegendKey val="0"/>
          <c:showVal val="0"/>
          <c:showCatName val="0"/>
          <c:showSerName val="0"/>
          <c:showPercent val="0"/>
          <c:showBubbleSize val="0"/>
        </c:dLbls>
        <c:gapWidth val="219"/>
        <c:axId val="737074591"/>
        <c:axId val="737055871"/>
      </c:barChart>
      <c:lineChart>
        <c:grouping val="standard"/>
        <c:varyColors val="0"/>
        <c:ser>
          <c:idx val="2"/>
          <c:order val="2"/>
          <c:tx>
            <c:strRef>
              <c:f>'Figure 51'!$E$3</c:f>
              <c:strCache>
                <c:ptCount val="1"/>
                <c:pt idx="0">
                  <c:v>Total Number of Deals</c:v>
                </c:pt>
              </c:strCache>
            </c:strRef>
          </c:tx>
          <c:spPr>
            <a:ln w="28575" cap="rnd">
              <a:solidFill>
                <a:schemeClr val="accent3"/>
              </a:solidFill>
              <a:round/>
            </a:ln>
            <a:effectLst/>
          </c:spPr>
          <c:marker>
            <c:symbol val="none"/>
          </c:marker>
          <c:val>
            <c:numRef>
              <c:f>'Figure 51'!$E$4:$E$15</c:f>
              <c:numCache>
                <c:formatCode>_(* #,##0_);_(* \(#,##0\);_(* "-"??_);_(@_)</c:formatCode>
                <c:ptCount val="12"/>
                <c:pt idx="0">
                  <c:v>443.66666666666669</c:v>
                </c:pt>
                <c:pt idx="1">
                  <c:v>470.33333333333331</c:v>
                </c:pt>
                <c:pt idx="2">
                  <c:v>477</c:v>
                </c:pt>
                <c:pt idx="3">
                  <c:v>479</c:v>
                </c:pt>
                <c:pt idx="4">
                  <c:v>530</c:v>
                </c:pt>
                <c:pt idx="5">
                  <c:v>578.33333333333337</c:v>
                </c:pt>
                <c:pt idx="6">
                  <c:v>654.66666666666663</c:v>
                </c:pt>
                <c:pt idx="7">
                  <c:v>801.33333333333337</c:v>
                </c:pt>
                <c:pt idx="8">
                  <c:v>888</c:v>
                </c:pt>
                <c:pt idx="9">
                  <c:v>1035</c:v>
                </c:pt>
                <c:pt idx="10">
                  <c:v>1095.3333333333333</c:v>
                </c:pt>
                <c:pt idx="11">
                  <c:v>1182.3333333333333</c:v>
                </c:pt>
              </c:numCache>
            </c:numRef>
          </c:val>
          <c:smooth val="0"/>
          <c:extLst>
            <c:ext xmlns:c16="http://schemas.microsoft.com/office/drawing/2014/chart" uri="{C3380CC4-5D6E-409C-BE32-E72D297353CC}">
              <c16:uniqueId val="{00000002-DF51-4207-891A-D17995CC85EA}"/>
            </c:ext>
          </c:extLst>
        </c:ser>
        <c:dLbls>
          <c:showLegendKey val="0"/>
          <c:showVal val="0"/>
          <c:showCatName val="0"/>
          <c:showSerName val="0"/>
          <c:showPercent val="0"/>
          <c:showBubbleSize val="0"/>
        </c:dLbls>
        <c:marker val="1"/>
        <c:smooth val="0"/>
        <c:axId val="2130482591"/>
        <c:axId val="1212731599"/>
      </c:lineChart>
      <c:catAx>
        <c:axId val="737074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055871"/>
        <c:crosses val="autoZero"/>
        <c:auto val="1"/>
        <c:lblAlgn val="ctr"/>
        <c:lblOffset val="100"/>
        <c:noMultiLvlLbl val="0"/>
      </c:catAx>
      <c:valAx>
        <c:axId val="73705587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t>Annual Investment (Million$)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074591"/>
        <c:crosses val="autoZero"/>
        <c:crossBetween val="between"/>
      </c:valAx>
      <c:valAx>
        <c:axId val="121273159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r>
                  <a:rPr lang="en-US" baseline="0"/>
                  <a:t> of Deals</a:t>
                </a:r>
                <a:r>
                  <a:rPr lang="en-US"/>
                  <a: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0482591"/>
        <c:crosses val="max"/>
        <c:crossBetween val="between"/>
      </c:valAx>
      <c:catAx>
        <c:axId val="2130482591"/>
        <c:scaling>
          <c:orientation val="minMax"/>
        </c:scaling>
        <c:delete val="1"/>
        <c:axPos val="b"/>
        <c:majorTickMark val="out"/>
        <c:minorTickMark val="none"/>
        <c:tickLblPos val="nextTo"/>
        <c:crossAx val="1212731599"/>
        <c:crosses val="autoZero"/>
        <c:auto val="1"/>
        <c:lblAlgn val="ctr"/>
        <c:lblOffset val="100"/>
        <c:noMultiLvlLbl val="0"/>
      </c:catAx>
      <c:spPr>
        <a:noFill/>
        <a:ln>
          <a:noFill/>
        </a:ln>
        <a:effectLst/>
      </c:spPr>
    </c:plotArea>
    <c:legend>
      <c:legendPos val="b"/>
      <c:layout>
        <c:manualLayout>
          <c:xMode val="edge"/>
          <c:yMode val="edge"/>
          <c:x val="0.25619281460785143"/>
          <c:y val="0.9356988949817675"/>
          <c:w val="0.54496189992379973"/>
          <c:h val="4.743532848977152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978692435814717"/>
          <c:y val="2.4400702502687659E-2"/>
          <c:w val="0.54017121283535108"/>
          <c:h val="0.86635017366069045"/>
        </c:manualLayout>
      </c:layout>
      <c:barChart>
        <c:barDir val="bar"/>
        <c:grouping val="clustered"/>
        <c:varyColors val="0"/>
        <c:ser>
          <c:idx val="5"/>
          <c:order val="0"/>
          <c:tx>
            <c:strRef>
              <c:f>'Figure 52'!$B$9</c:f>
              <c:strCache>
                <c:ptCount val="1"/>
                <c:pt idx="0">
                  <c:v>2022-2024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52'!$C$3:$G$3</c:f>
              <c:strCache>
                <c:ptCount val="5"/>
                <c:pt idx="0">
                  <c:v>Renewable Electric Power Generation</c:v>
                </c:pt>
                <c:pt idx="1">
                  <c:v>Energy Efficiency</c:v>
                </c:pt>
                <c:pt idx="2">
                  <c:v>Grid Modernization and Energy Storage</c:v>
                </c:pt>
                <c:pt idx="3">
                  <c:v>Renewable Fuels</c:v>
                </c:pt>
                <c:pt idx="4">
                  <c:v>Alternative Transportation</c:v>
                </c:pt>
              </c:strCache>
            </c:strRef>
          </c:cat>
          <c:val>
            <c:numRef>
              <c:f>'Figure 52'!$C$9:$G$9</c:f>
              <c:numCache>
                <c:formatCode>_("$"* #,##0_);_("$"* \(#,##0\);_("$"* "-"??_);_(@_)</c:formatCode>
                <c:ptCount val="5"/>
                <c:pt idx="0">
                  <c:v>3035.1421773633333</c:v>
                </c:pt>
                <c:pt idx="1">
                  <c:v>1092.9802566666667</c:v>
                </c:pt>
                <c:pt idx="2">
                  <c:v>565.01051566666661</c:v>
                </c:pt>
                <c:pt idx="3">
                  <c:v>565.31054966666659</c:v>
                </c:pt>
                <c:pt idx="4">
                  <c:v>81.636977666666667</c:v>
                </c:pt>
              </c:numCache>
            </c:numRef>
          </c:val>
          <c:extLst>
            <c:ext xmlns:c16="http://schemas.microsoft.com/office/drawing/2014/chart" uri="{C3380CC4-5D6E-409C-BE32-E72D297353CC}">
              <c16:uniqueId val="{00000000-E67A-40B5-B50F-3E4D12B996FB}"/>
            </c:ext>
          </c:extLst>
        </c:ser>
        <c:ser>
          <c:idx val="4"/>
          <c:order val="1"/>
          <c:tx>
            <c:strRef>
              <c:f>'Figure 52'!$B$8</c:f>
              <c:strCache>
                <c:ptCount val="1"/>
                <c:pt idx="0">
                  <c:v>2021-2023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52'!$C$3:$G$3</c:f>
              <c:strCache>
                <c:ptCount val="5"/>
                <c:pt idx="0">
                  <c:v>Renewable Electric Power Generation</c:v>
                </c:pt>
                <c:pt idx="1">
                  <c:v>Energy Efficiency</c:v>
                </c:pt>
                <c:pt idx="2">
                  <c:v>Grid Modernization and Energy Storage</c:v>
                </c:pt>
                <c:pt idx="3">
                  <c:v>Renewable Fuels</c:v>
                </c:pt>
                <c:pt idx="4">
                  <c:v>Alternative Transportation</c:v>
                </c:pt>
              </c:strCache>
            </c:strRef>
          </c:cat>
          <c:val>
            <c:numRef>
              <c:f>'Figure 52'!$C$8:$G$8</c:f>
              <c:numCache>
                <c:formatCode>_("$"* #,##0_);_("$"* \(#,##0\);_("$"* "-"??_);_(@_)</c:formatCode>
                <c:ptCount val="5"/>
                <c:pt idx="0">
                  <c:v>2065.8135320299998</c:v>
                </c:pt>
                <c:pt idx="1">
                  <c:v>909.06841699999995</c:v>
                </c:pt>
                <c:pt idx="2">
                  <c:v>382.51829966666668</c:v>
                </c:pt>
                <c:pt idx="3">
                  <c:v>571.84977633333335</c:v>
                </c:pt>
                <c:pt idx="4">
                  <c:v>73.258628333333334</c:v>
                </c:pt>
              </c:numCache>
            </c:numRef>
          </c:val>
          <c:extLst>
            <c:ext xmlns:c16="http://schemas.microsoft.com/office/drawing/2014/chart" uri="{C3380CC4-5D6E-409C-BE32-E72D297353CC}">
              <c16:uniqueId val="{00000001-E67A-40B5-B50F-3E4D12B996FB}"/>
            </c:ext>
          </c:extLst>
        </c:ser>
        <c:ser>
          <c:idx val="3"/>
          <c:order val="2"/>
          <c:tx>
            <c:strRef>
              <c:f>'Figure 52'!$B$7</c:f>
              <c:strCache>
                <c:ptCount val="1"/>
                <c:pt idx="0">
                  <c:v>2020-2022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52'!$C$3:$G$3</c:f>
              <c:strCache>
                <c:ptCount val="5"/>
                <c:pt idx="0">
                  <c:v>Renewable Electric Power Generation</c:v>
                </c:pt>
                <c:pt idx="1">
                  <c:v>Energy Efficiency</c:v>
                </c:pt>
                <c:pt idx="2">
                  <c:v>Grid Modernization and Energy Storage</c:v>
                </c:pt>
                <c:pt idx="3">
                  <c:v>Renewable Fuels</c:v>
                </c:pt>
                <c:pt idx="4">
                  <c:v>Alternative Transportation</c:v>
                </c:pt>
              </c:strCache>
            </c:strRef>
          </c:cat>
          <c:val>
            <c:numRef>
              <c:f>'Figure 52'!$C$7:$G$7</c:f>
              <c:numCache>
                <c:formatCode>_("$"* #,##0_);_("$"* \(#,##0\);_("$"* "-"??_);_(@_)</c:formatCode>
                <c:ptCount val="5"/>
                <c:pt idx="0">
                  <c:v>957.00857306333342</c:v>
                </c:pt>
                <c:pt idx="1">
                  <c:v>725.08760161333339</c:v>
                </c:pt>
                <c:pt idx="2">
                  <c:v>340.78035933333331</c:v>
                </c:pt>
                <c:pt idx="3">
                  <c:v>188.85326633333335</c:v>
                </c:pt>
                <c:pt idx="4">
                  <c:v>124.55966066666667</c:v>
                </c:pt>
              </c:numCache>
            </c:numRef>
          </c:val>
          <c:extLst>
            <c:ext xmlns:c16="http://schemas.microsoft.com/office/drawing/2014/chart" uri="{C3380CC4-5D6E-409C-BE32-E72D297353CC}">
              <c16:uniqueId val="{00000002-E67A-40B5-B50F-3E4D12B996FB}"/>
            </c:ext>
          </c:extLst>
        </c:ser>
        <c:ser>
          <c:idx val="2"/>
          <c:order val="3"/>
          <c:tx>
            <c:strRef>
              <c:f>'Figure 52'!$B$6</c:f>
              <c:strCache>
                <c:ptCount val="1"/>
                <c:pt idx="0">
                  <c:v>2019-2021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52'!$C$3:$G$3</c:f>
              <c:strCache>
                <c:ptCount val="5"/>
                <c:pt idx="0">
                  <c:v>Renewable Electric Power Generation</c:v>
                </c:pt>
                <c:pt idx="1">
                  <c:v>Energy Efficiency</c:v>
                </c:pt>
                <c:pt idx="2">
                  <c:v>Grid Modernization and Energy Storage</c:v>
                </c:pt>
                <c:pt idx="3">
                  <c:v>Renewable Fuels</c:v>
                </c:pt>
                <c:pt idx="4">
                  <c:v>Alternative Transportation</c:v>
                </c:pt>
              </c:strCache>
            </c:strRef>
          </c:cat>
          <c:val>
            <c:numRef>
              <c:f>'Figure 52'!$C$6:$G$6</c:f>
              <c:numCache>
                <c:formatCode>_("$"* #,##0_);_("$"* \(#,##0\);_("$"* "-"??_);_(@_)</c:formatCode>
                <c:ptCount val="5"/>
                <c:pt idx="0">
                  <c:v>790.90552806333335</c:v>
                </c:pt>
                <c:pt idx="1">
                  <c:v>403.08795094666669</c:v>
                </c:pt>
                <c:pt idx="2">
                  <c:v>125.67200960333334</c:v>
                </c:pt>
                <c:pt idx="3">
                  <c:v>11.588082333333334</c:v>
                </c:pt>
                <c:pt idx="4">
                  <c:v>144.01394133333335</c:v>
                </c:pt>
              </c:numCache>
            </c:numRef>
          </c:val>
          <c:extLst>
            <c:ext xmlns:c16="http://schemas.microsoft.com/office/drawing/2014/chart" uri="{C3380CC4-5D6E-409C-BE32-E72D297353CC}">
              <c16:uniqueId val="{00000003-E67A-40B5-B50F-3E4D12B996FB}"/>
            </c:ext>
          </c:extLst>
        </c:ser>
        <c:ser>
          <c:idx val="1"/>
          <c:order val="4"/>
          <c:tx>
            <c:strRef>
              <c:f>'Figure 52'!$B$5</c:f>
              <c:strCache>
                <c:ptCount val="1"/>
                <c:pt idx="0">
                  <c:v>2018-2020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52'!$C$3:$G$3</c:f>
              <c:strCache>
                <c:ptCount val="5"/>
                <c:pt idx="0">
                  <c:v>Renewable Electric Power Generation</c:v>
                </c:pt>
                <c:pt idx="1">
                  <c:v>Energy Efficiency</c:v>
                </c:pt>
                <c:pt idx="2">
                  <c:v>Grid Modernization and Energy Storage</c:v>
                </c:pt>
                <c:pt idx="3">
                  <c:v>Renewable Fuels</c:v>
                </c:pt>
                <c:pt idx="4">
                  <c:v>Alternative Transportation</c:v>
                </c:pt>
              </c:strCache>
            </c:strRef>
          </c:cat>
          <c:val>
            <c:numRef>
              <c:f>'Figure 52'!$C$5:$G$5</c:f>
              <c:numCache>
                <c:formatCode>_("$"* #,##0_);_("$"* \(#,##0\);_("$"* "-"??_);_(@_)</c:formatCode>
                <c:ptCount val="5"/>
                <c:pt idx="0">
                  <c:v>865.89183480333327</c:v>
                </c:pt>
                <c:pt idx="1">
                  <c:v>342.65949561333332</c:v>
                </c:pt>
                <c:pt idx="2">
                  <c:v>56.412167270000005</c:v>
                </c:pt>
                <c:pt idx="3">
                  <c:v>4.0252786666666669</c:v>
                </c:pt>
                <c:pt idx="4">
                  <c:v>152.30039633333334</c:v>
                </c:pt>
              </c:numCache>
            </c:numRef>
          </c:val>
          <c:extLst>
            <c:ext xmlns:c16="http://schemas.microsoft.com/office/drawing/2014/chart" uri="{C3380CC4-5D6E-409C-BE32-E72D297353CC}">
              <c16:uniqueId val="{00000004-E67A-40B5-B50F-3E4D12B996FB}"/>
            </c:ext>
          </c:extLst>
        </c:ser>
        <c:ser>
          <c:idx val="0"/>
          <c:order val="5"/>
          <c:tx>
            <c:strRef>
              <c:f>'Figure 52'!$B$4</c:f>
              <c:strCache>
                <c:ptCount val="1"/>
                <c:pt idx="0">
                  <c:v>2017-2019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52'!$C$3:$G$3</c:f>
              <c:strCache>
                <c:ptCount val="5"/>
                <c:pt idx="0">
                  <c:v>Renewable Electric Power Generation</c:v>
                </c:pt>
                <c:pt idx="1">
                  <c:v>Energy Efficiency</c:v>
                </c:pt>
                <c:pt idx="2">
                  <c:v>Grid Modernization and Energy Storage</c:v>
                </c:pt>
                <c:pt idx="3">
                  <c:v>Renewable Fuels</c:v>
                </c:pt>
                <c:pt idx="4">
                  <c:v>Alternative Transportation</c:v>
                </c:pt>
              </c:strCache>
            </c:strRef>
          </c:cat>
          <c:val>
            <c:numRef>
              <c:f>'Figure 52'!$C$4:$G$4</c:f>
              <c:numCache>
                <c:formatCode>_("$"* #,##0_);_("$"* \(#,##0\);_("$"* "-"??_);_(@_)</c:formatCode>
                <c:ptCount val="5"/>
                <c:pt idx="0">
                  <c:v>915.5506819066668</c:v>
                </c:pt>
                <c:pt idx="1">
                  <c:v>308.2806563333333</c:v>
                </c:pt>
                <c:pt idx="2">
                  <c:v>53.845745603333334</c:v>
                </c:pt>
                <c:pt idx="3">
                  <c:v>3.2192976666666664</c:v>
                </c:pt>
                <c:pt idx="4">
                  <c:v>78.156265376666667</c:v>
                </c:pt>
              </c:numCache>
            </c:numRef>
          </c:val>
          <c:extLst>
            <c:ext xmlns:c16="http://schemas.microsoft.com/office/drawing/2014/chart" uri="{C3380CC4-5D6E-409C-BE32-E72D297353CC}">
              <c16:uniqueId val="{00000005-E67A-40B5-B50F-3E4D12B996FB}"/>
            </c:ext>
          </c:extLst>
        </c:ser>
        <c:dLbls>
          <c:dLblPos val="outEnd"/>
          <c:showLegendKey val="0"/>
          <c:showVal val="1"/>
          <c:showCatName val="0"/>
          <c:showSerName val="0"/>
          <c:showPercent val="0"/>
          <c:showBubbleSize val="0"/>
        </c:dLbls>
        <c:gapWidth val="182"/>
        <c:axId val="354401279"/>
        <c:axId val="354388799"/>
      </c:barChart>
      <c:catAx>
        <c:axId val="3544012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388799"/>
        <c:crosses val="autoZero"/>
        <c:auto val="1"/>
        <c:lblAlgn val="ctr"/>
        <c:lblOffset val="100"/>
        <c:noMultiLvlLbl val="0"/>
      </c:catAx>
      <c:valAx>
        <c:axId val="354388799"/>
        <c:scaling>
          <c:orientation val="minMax"/>
        </c:scaling>
        <c:delete val="1"/>
        <c:axPos val="t"/>
        <c:numFmt formatCode="_(&quot;$&quot;* #,##0_);_(&quot;$&quot;* \(#,##0\);_(&quot;$&quot;* &quot;-&quot;??_);_(@_)" sourceLinked="1"/>
        <c:majorTickMark val="none"/>
        <c:minorTickMark val="none"/>
        <c:tickLblPos val="nextTo"/>
        <c:crossAx val="354401279"/>
        <c:crosses val="autoZero"/>
        <c:crossBetween val="between"/>
      </c:valAx>
      <c:spPr>
        <a:noFill/>
        <a:ln>
          <a:noFill/>
        </a:ln>
        <a:effectLst/>
      </c:spPr>
    </c:plotArea>
    <c:legend>
      <c:legendPos val="b"/>
      <c:layout>
        <c:manualLayout>
          <c:xMode val="edge"/>
          <c:yMode val="edge"/>
          <c:x val="0.72640115028465779"/>
          <c:y val="0.81555713651764139"/>
          <c:w val="0.27359892858943652"/>
          <c:h val="0.170615393405196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53'!$C$3</c:f>
              <c:strCache>
                <c:ptCount val="1"/>
                <c:pt idx="0">
                  <c:v>Total Investment (millions)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53'!$B$4:$B$9</c:f>
              <c:strCache>
                <c:ptCount val="6"/>
                <c:pt idx="0">
                  <c:v>2017-2019</c:v>
                </c:pt>
                <c:pt idx="1">
                  <c:v>2018-2020</c:v>
                </c:pt>
                <c:pt idx="2">
                  <c:v>2019-2021</c:v>
                </c:pt>
                <c:pt idx="3">
                  <c:v>2020-2022</c:v>
                </c:pt>
                <c:pt idx="4">
                  <c:v>2021-2023</c:v>
                </c:pt>
                <c:pt idx="5">
                  <c:v>2022-2024</c:v>
                </c:pt>
              </c:strCache>
            </c:strRef>
          </c:cat>
          <c:val>
            <c:numRef>
              <c:f>'Figure 53'!$C$4:$C$9</c:f>
              <c:numCache>
                <c:formatCode>_("$"* #,##0_);_("$"* \(#,##0\);_("$"* "-"??_);_(@_)</c:formatCode>
                <c:ptCount val="6"/>
                <c:pt idx="0">
                  <c:v>268.48704600000002</c:v>
                </c:pt>
                <c:pt idx="1">
                  <c:v>295.289446</c:v>
                </c:pt>
                <c:pt idx="2">
                  <c:v>335.54800999999998</c:v>
                </c:pt>
                <c:pt idx="3">
                  <c:v>966.33871133333332</c:v>
                </c:pt>
                <c:pt idx="4">
                  <c:v>2160.9668120000001</c:v>
                </c:pt>
                <c:pt idx="5">
                  <c:v>3325.7822733333337</c:v>
                </c:pt>
              </c:numCache>
            </c:numRef>
          </c:val>
          <c:extLst>
            <c:ext xmlns:c16="http://schemas.microsoft.com/office/drawing/2014/chart" uri="{C3380CC4-5D6E-409C-BE32-E72D297353CC}">
              <c16:uniqueId val="{00000000-966D-4390-834C-1A878B690EAC}"/>
            </c:ext>
          </c:extLst>
        </c:ser>
        <c:dLbls>
          <c:showLegendKey val="0"/>
          <c:showVal val="1"/>
          <c:showCatName val="0"/>
          <c:showSerName val="0"/>
          <c:showPercent val="0"/>
          <c:showBubbleSize val="0"/>
        </c:dLbls>
        <c:gapWidth val="219"/>
        <c:overlap val="-27"/>
        <c:axId val="583252127"/>
        <c:axId val="583254207"/>
      </c:barChart>
      <c:lineChart>
        <c:grouping val="standard"/>
        <c:varyColors val="0"/>
        <c:ser>
          <c:idx val="1"/>
          <c:order val="1"/>
          <c:tx>
            <c:strRef>
              <c:f>'Figure 53'!$D$3</c:f>
              <c:strCache>
                <c:ptCount val="1"/>
                <c:pt idx="0">
                  <c:v>Total Number of Deals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53'!$B$4:$B$9</c:f>
              <c:strCache>
                <c:ptCount val="6"/>
                <c:pt idx="0">
                  <c:v>2017-2019</c:v>
                </c:pt>
                <c:pt idx="1">
                  <c:v>2018-2020</c:v>
                </c:pt>
                <c:pt idx="2">
                  <c:v>2019-2021</c:v>
                </c:pt>
                <c:pt idx="3">
                  <c:v>2020-2022</c:v>
                </c:pt>
                <c:pt idx="4">
                  <c:v>2021-2023</c:v>
                </c:pt>
                <c:pt idx="5">
                  <c:v>2022-2024</c:v>
                </c:pt>
              </c:strCache>
            </c:strRef>
          </c:cat>
          <c:val>
            <c:numRef>
              <c:f>'Figure 53'!$D$4:$D$9</c:f>
              <c:numCache>
                <c:formatCode>_(* #,##0_);_(* \(#,##0\);_(* "-"??_);_(@_)</c:formatCode>
                <c:ptCount val="6"/>
                <c:pt idx="0">
                  <c:v>15</c:v>
                </c:pt>
                <c:pt idx="1">
                  <c:v>15.333333333333334</c:v>
                </c:pt>
                <c:pt idx="2">
                  <c:v>16.333333333333332</c:v>
                </c:pt>
                <c:pt idx="3">
                  <c:v>21.666666666666668</c:v>
                </c:pt>
                <c:pt idx="4">
                  <c:v>29</c:v>
                </c:pt>
                <c:pt idx="5">
                  <c:v>32.666666666666664</c:v>
                </c:pt>
              </c:numCache>
            </c:numRef>
          </c:val>
          <c:smooth val="0"/>
          <c:extLst>
            <c:ext xmlns:c16="http://schemas.microsoft.com/office/drawing/2014/chart" uri="{C3380CC4-5D6E-409C-BE32-E72D297353CC}">
              <c16:uniqueId val="{00000001-966D-4390-834C-1A878B690EAC}"/>
            </c:ext>
          </c:extLst>
        </c:ser>
        <c:dLbls>
          <c:showLegendKey val="0"/>
          <c:showVal val="1"/>
          <c:showCatName val="0"/>
          <c:showSerName val="0"/>
          <c:showPercent val="0"/>
          <c:showBubbleSize val="0"/>
        </c:dLbls>
        <c:marker val="1"/>
        <c:smooth val="0"/>
        <c:axId val="583256703"/>
        <c:axId val="583247551"/>
      </c:lineChart>
      <c:catAx>
        <c:axId val="58325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4207"/>
        <c:crosses val="autoZero"/>
        <c:auto val="1"/>
        <c:lblAlgn val="ctr"/>
        <c:lblOffset val="100"/>
        <c:noMultiLvlLbl val="0"/>
      </c:catAx>
      <c:valAx>
        <c:axId val="583254207"/>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2127"/>
        <c:crosses val="autoZero"/>
        <c:crossBetween val="between"/>
      </c:valAx>
      <c:valAx>
        <c:axId val="583247551"/>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6703"/>
        <c:crosses val="max"/>
        <c:crossBetween val="between"/>
      </c:valAx>
      <c:catAx>
        <c:axId val="583256703"/>
        <c:scaling>
          <c:orientation val="minMax"/>
        </c:scaling>
        <c:delete val="1"/>
        <c:axPos val="b"/>
        <c:numFmt formatCode="General" sourceLinked="1"/>
        <c:majorTickMark val="out"/>
        <c:minorTickMark val="none"/>
        <c:tickLblPos val="nextTo"/>
        <c:crossAx val="58324755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54'!$C$3</c:f>
              <c:strCache>
                <c:ptCount val="1"/>
                <c:pt idx="0">
                  <c:v>Total Investment (millions)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54'!$B$4:$B$9</c:f>
              <c:strCache>
                <c:ptCount val="6"/>
                <c:pt idx="0">
                  <c:v>2017-2019</c:v>
                </c:pt>
                <c:pt idx="1">
                  <c:v>2018-2020</c:v>
                </c:pt>
                <c:pt idx="2">
                  <c:v>2019-2021</c:v>
                </c:pt>
                <c:pt idx="3">
                  <c:v>2020-2022</c:v>
                </c:pt>
                <c:pt idx="4">
                  <c:v>2021-2023</c:v>
                </c:pt>
                <c:pt idx="5">
                  <c:v>2022-2024</c:v>
                </c:pt>
              </c:strCache>
            </c:strRef>
          </c:cat>
          <c:val>
            <c:numRef>
              <c:f>'Figure 54'!$C$4:$C$9</c:f>
              <c:numCache>
                <c:formatCode>_("$"* #,##0.00_);_("$"* \(#,##0.00\);_("$"* "-"??_);_(@_)</c:formatCode>
                <c:ptCount val="6"/>
                <c:pt idx="0">
                  <c:v>1107.2341385533332</c:v>
                </c:pt>
                <c:pt idx="1">
                  <c:v>1144.2026240199998</c:v>
                </c:pt>
                <c:pt idx="2">
                  <c:v>1152.4039972799999</c:v>
                </c:pt>
                <c:pt idx="3">
                  <c:v>1450.0531273433332</c:v>
                </c:pt>
                <c:pt idx="4">
                  <c:v>1926.1333100300001</c:v>
                </c:pt>
                <c:pt idx="5">
                  <c:v>2764.4172773633331</c:v>
                </c:pt>
              </c:numCache>
            </c:numRef>
          </c:val>
          <c:extLst>
            <c:ext xmlns:c16="http://schemas.microsoft.com/office/drawing/2014/chart" uri="{C3380CC4-5D6E-409C-BE32-E72D297353CC}">
              <c16:uniqueId val="{00000000-DB47-467D-993F-19ABA6EEFE02}"/>
            </c:ext>
          </c:extLst>
        </c:ser>
        <c:dLbls>
          <c:showLegendKey val="0"/>
          <c:showVal val="1"/>
          <c:showCatName val="0"/>
          <c:showSerName val="0"/>
          <c:showPercent val="0"/>
          <c:showBubbleSize val="0"/>
        </c:dLbls>
        <c:gapWidth val="219"/>
        <c:overlap val="-27"/>
        <c:axId val="583252127"/>
        <c:axId val="583254207"/>
      </c:barChart>
      <c:lineChart>
        <c:grouping val="standard"/>
        <c:varyColors val="0"/>
        <c:ser>
          <c:idx val="1"/>
          <c:order val="1"/>
          <c:tx>
            <c:strRef>
              <c:f>'Figure 54'!$D$3</c:f>
              <c:strCache>
                <c:ptCount val="1"/>
                <c:pt idx="0">
                  <c:v>Total Number of Deals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54'!$B$4:$B$9</c:f>
              <c:strCache>
                <c:ptCount val="6"/>
                <c:pt idx="0">
                  <c:v>2017-2019</c:v>
                </c:pt>
                <c:pt idx="1">
                  <c:v>2018-2020</c:v>
                </c:pt>
                <c:pt idx="2">
                  <c:v>2019-2021</c:v>
                </c:pt>
                <c:pt idx="3">
                  <c:v>2020-2022</c:v>
                </c:pt>
                <c:pt idx="4">
                  <c:v>2021-2023</c:v>
                </c:pt>
                <c:pt idx="5">
                  <c:v>2022-2024</c:v>
                </c:pt>
              </c:strCache>
            </c:strRef>
          </c:cat>
          <c:val>
            <c:numRef>
              <c:f>'Figure 54'!$D$4:$D$9</c:f>
              <c:numCache>
                <c:formatCode>_(* #,##0_);_(* \(#,##0\);_(* "-"??_);_(@_)</c:formatCode>
                <c:ptCount val="6"/>
                <c:pt idx="0">
                  <c:v>639.66666666666663</c:v>
                </c:pt>
                <c:pt idx="1">
                  <c:v>785.66666666666663</c:v>
                </c:pt>
                <c:pt idx="2">
                  <c:v>871.33333333333337</c:v>
                </c:pt>
                <c:pt idx="3">
                  <c:v>1013</c:v>
                </c:pt>
                <c:pt idx="4">
                  <c:v>1066.3333333333333</c:v>
                </c:pt>
                <c:pt idx="5">
                  <c:v>1149.6666666666667</c:v>
                </c:pt>
              </c:numCache>
            </c:numRef>
          </c:val>
          <c:smooth val="0"/>
          <c:extLst>
            <c:ext xmlns:c16="http://schemas.microsoft.com/office/drawing/2014/chart" uri="{C3380CC4-5D6E-409C-BE32-E72D297353CC}">
              <c16:uniqueId val="{00000001-DB47-467D-993F-19ABA6EEFE02}"/>
            </c:ext>
          </c:extLst>
        </c:ser>
        <c:dLbls>
          <c:showLegendKey val="0"/>
          <c:showVal val="1"/>
          <c:showCatName val="0"/>
          <c:showSerName val="0"/>
          <c:showPercent val="0"/>
          <c:showBubbleSize val="0"/>
        </c:dLbls>
        <c:marker val="1"/>
        <c:smooth val="0"/>
        <c:axId val="583256703"/>
        <c:axId val="583247551"/>
      </c:lineChart>
      <c:catAx>
        <c:axId val="58325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4207"/>
        <c:crosses val="autoZero"/>
        <c:auto val="1"/>
        <c:lblAlgn val="ctr"/>
        <c:lblOffset val="100"/>
        <c:noMultiLvlLbl val="0"/>
      </c:catAx>
      <c:valAx>
        <c:axId val="583254207"/>
        <c:scaling>
          <c:orientation val="minMax"/>
        </c:scaling>
        <c:delete val="0"/>
        <c:axPos val="l"/>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2127"/>
        <c:crosses val="autoZero"/>
        <c:crossBetween val="between"/>
      </c:valAx>
      <c:valAx>
        <c:axId val="583247551"/>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6703"/>
        <c:crosses val="max"/>
        <c:crossBetween val="between"/>
      </c:valAx>
      <c:catAx>
        <c:axId val="583256703"/>
        <c:scaling>
          <c:orientation val="minMax"/>
        </c:scaling>
        <c:delete val="1"/>
        <c:axPos val="b"/>
        <c:numFmt formatCode="General" sourceLinked="1"/>
        <c:majorTickMark val="out"/>
        <c:minorTickMark val="none"/>
        <c:tickLblPos val="nextTo"/>
        <c:crossAx val="58324755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56'!$C$3</c:f>
              <c:strCache>
                <c:ptCount val="1"/>
                <c:pt idx="0">
                  <c:v>Total Investment (millions)</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56'!$B$4:$B$9</c:f>
              <c:strCache>
                <c:ptCount val="6"/>
                <c:pt idx="0">
                  <c:v>2017-2019</c:v>
                </c:pt>
                <c:pt idx="1">
                  <c:v>2018-2020</c:v>
                </c:pt>
                <c:pt idx="2">
                  <c:v>2019-2021</c:v>
                </c:pt>
                <c:pt idx="3">
                  <c:v>2020-2022</c:v>
                </c:pt>
                <c:pt idx="4">
                  <c:v>2021-2023</c:v>
                </c:pt>
                <c:pt idx="5">
                  <c:v>2022-2024</c:v>
                </c:pt>
              </c:strCache>
            </c:strRef>
          </c:cat>
          <c:val>
            <c:numRef>
              <c:f>'Figure 56'!$C$4:$C$9</c:f>
              <c:numCache>
                <c:formatCode>_("$"* #,##0.00_);_("$"* \(#,##0.00\);_("$"* "-"??_);_(@_)</c:formatCode>
                <c:ptCount val="6"/>
                <c:pt idx="0">
                  <c:v>50.071624120000003</c:v>
                </c:pt>
                <c:pt idx="1">
                  <c:v>47.49655735333333</c:v>
                </c:pt>
                <c:pt idx="2">
                  <c:v>76.940716946666669</c:v>
                </c:pt>
                <c:pt idx="3">
                  <c:v>65.828677009999993</c:v>
                </c:pt>
                <c:pt idx="4">
                  <c:v>135.43512766666666</c:v>
                </c:pt>
                <c:pt idx="5">
                  <c:v>111.26990433333333</c:v>
                </c:pt>
              </c:numCache>
            </c:numRef>
          </c:val>
          <c:extLst>
            <c:ext xmlns:c16="http://schemas.microsoft.com/office/drawing/2014/chart" uri="{C3380CC4-5D6E-409C-BE32-E72D297353CC}">
              <c16:uniqueId val="{00000000-DA06-4424-A01D-9BE423E83BD2}"/>
            </c:ext>
          </c:extLst>
        </c:ser>
        <c:dLbls>
          <c:showLegendKey val="0"/>
          <c:showVal val="1"/>
          <c:showCatName val="0"/>
          <c:showSerName val="0"/>
          <c:showPercent val="0"/>
          <c:showBubbleSize val="0"/>
        </c:dLbls>
        <c:gapWidth val="219"/>
        <c:overlap val="-27"/>
        <c:axId val="583252127"/>
        <c:axId val="583254207"/>
      </c:barChart>
      <c:lineChart>
        <c:grouping val="standard"/>
        <c:varyColors val="0"/>
        <c:ser>
          <c:idx val="1"/>
          <c:order val="1"/>
          <c:tx>
            <c:strRef>
              <c:f>'Figure 56'!$D$3</c:f>
              <c:strCache>
                <c:ptCount val="1"/>
                <c:pt idx="0">
                  <c:v>Total Number of Deals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56'!$B$4:$B$9</c:f>
              <c:strCache>
                <c:ptCount val="6"/>
                <c:pt idx="0">
                  <c:v>2017-2019</c:v>
                </c:pt>
                <c:pt idx="1">
                  <c:v>2018-2020</c:v>
                </c:pt>
                <c:pt idx="2">
                  <c:v>2019-2021</c:v>
                </c:pt>
                <c:pt idx="3">
                  <c:v>2020-2022</c:v>
                </c:pt>
                <c:pt idx="4">
                  <c:v>2021-2023</c:v>
                </c:pt>
                <c:pt idx="5">
                  <c:v>2022-2024</c:v>
                </c:pt>
              </c:strCache>
            </c:strRef>
          </c:cat>
          <c:val>
            <c:numRef>
              <c:f>'Figure 56'!$D$4:$D$9</c:f>
              <c:numCache>
                <c:formatCode>_(* #,##0_);_(* \(#,##0\);_(* "-"??_);_(@_)</c:formatCode>
                <c:ptCount val="6"/>
                <c:pt idx="0">
                  <c:v>23.333333333333332</c:v>
                </c:pt>
                <c:pt idx="1">
                  <c:v>23.333333333333332</c:v>
                </c:pt>
                <c:pt idx="2">
                  <c:v>24.666666666666668</c:v>
                </c:pt>
                <c:pt idx="3">
                  <c:v>28.666666666666668</c:v>
                </c:pt>
                <c:pt idx="4">
                  <c:v>33.333333333333336</c:v>
                </c:pt>
                <c:pt idx="5">
                  <c:v>34.666666666666664</c:v>
                </c:pt>
              </c:numCache>
            </c:numRef>
          </c:val>
          <c:smooth val="0"/>
          <c:extLst>
            <c:ext xmlns:c16="http://schemas.microsoft.com/office/drawing/2014/chart" uri="{C3380CC4-5D6E-409C-BE32-E72D297353CC}">
              <c16:uniqueId val="{00000001-DA06-4424-A01D-9BE423E83BD2}"/>
            </c:ext>
          </c:extLst>
        </c:ser>
        <c:dLbls>
          <c:showLegendKey val="0"/>
          <c:showVal val="1"/>
          <c:showCatName val="0"/>
          <c:showSerName val="0"/>
          <c:showPercent val="0"/>
          <c:showBubbleSize val="0"/>
        </c:dLbls>
        <c:marker val="1"/>
        <c:smooth val="0"/>
        <c:axId val="583256703"/>
        <c:axId val="583247551"/>
      </c:lineChart>
      <c:catAx>
        <c:axId val="58325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4207"/>
        <c:crosses val="autoZero"/>
        <c:auto val="1"/>
        <c:lblAlgn val="ctr"/>
        <c:lblOffset val="100"/>
        <c:noMultiLvlLbl val="0"/>
      </c:catAx>
      <c:valAx>
        <c:axId val="583254207"/>
        <c:scaling>
          <c:orientation val="minMax"/>
        </c:scaling>
        <c:delete val="0"/>
        <c:axPos val="l"/>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2127"/>
        <c:crosses val="autoZero"/>
        <c:crossBetween val="between"/>
      </c:valAx>
      <c:valAx>
        <c:axId val="583247551"/>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6703"/>
        <c:crosses val="max"/>
        <c:crossBetween val="between"/>
      </c:valAx>
      <c:catAx>
        <c:axId val="583256703"/>
        <c:scaling>
          <c:orientation val="minMax"/>
        </c:scaling>
        <c:delete val="1"/>
        <c:axPos val="b"/>
        <c:numFmt formatCode="General" sourceLinked="1"/>
        <c:majorTickMark val="out"/>
        <c:minorTickMark val="none"/>
        <c:tickLblPos val="nextTo"/>
        <c:crossAx val="58324755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91248049364476"/>
          <c:y val="0.12245406952857714"/>
          <c:w val="0.53396962328238384"/>
          <c:h val="0.7947451433896068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064-4D3B-B3D8-203A736F96B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064-4D3B-B3D8-203A736F96B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064-4D3B-B3D8-203A736F96B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064-4D3B-B3D8-203A736F96B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064-4D3B-B3D8-203A736F96B5}"/>
              </c:ext>
            </c:extLst>
          </c:dPt>
          <c:dLbls>
            <c:delete val="1"/>
          </c:dLbls>
          <c:cat>
            <c:strRef>
              <c:f>'Figure 5'!$A$4:$A$8</c:f>
              <c:strCache>
                <c:ptCount val="5"/>
                <c:pt idx="0">
                  <c:v>Energy Efficiency, 88%</c:v>
                </c:pt>
                <c:pt idx="1">
                  <c:v>Alternative Transportation, 6%</c:v>
                </c:pt>
                <c:pt idx="2">
                  <c:v>Renewable Electric Power Generation, 5%</c:v>
                </c:pt>
                <c:pt idx="3">
                  <c:v>Renewable Fuels, 1%</c:v>
                </c:pt>
                <c:pt idx="4">
                  <c:v>Grid Modernization &amp; Energy Storage, 1%</c:v>
                </c:pt>
              </c:strCache>
            </c:strRef>
          </c:cat>
          <c:val>
            <c:numRef>
              <c:f>'Figure 5'!$B$4:$B$8</c:f>
              <c:numCache>
                <c:formatCode>0%</c:formatCode>
                <c:ptCount val="5"/>
                <c:pt idx="0">
                  <c:v>0.87853894271120636</c:v>
                </c:pt>
                <c:pt idx="1">
                  <c:v>5.7533061476415598E-2</c:v>
                </c:pt>
                <c:pt idx="2">
                  <c:v>5.2465808851542318E-2</c:v>
                </c:pt>
                <c:pt idx="3">
                  <c:v>6.0778974693480982E-3</c:v>
                </c:pt>
                <c:pt idx="4">
                  <c:v>5.3842894914876444E-3</c:v>
                </c:pt>
              </c:numCache>
            </c:numRef>
          </c:val>
          <c:extLst>
            <c:ext xmlns:c16="http://schemas.microsoft.com/office/drawing/2014/chart" uri="{C3380CC4-5D6E-409C-BE32-E72D297353CC}">
              <c16:uniqueId val="{0000000A-0064-4D3B-B3D8-203A736F96B5}"/>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80334632817252571"/>
          <c:y val="8.6918631490575063E-2"/>
          <c:w val="0.18359600044553731"/>
          <c:h val="0.764807840543830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57'!$D$3</c:f>
              <c:strCache>
                <c:ptCount val="1"/>
                <c:pt idx="0">
                  <c:v>Total Investment (millions)</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57'!$C$4:$C$9</c:f>
              <c:strCache>
                <c:ptCount val="6"/>
                <c:pt idx="0">
                  <c:v>2017-2019</c:v>
                </c:pt>
                <c:pt idx="1">
                  <c:v>2018-2020</c:v>
                </c:pt>
                <c:pt idx="2">
                  <c:v>2019-2021</c:v>
                </c:pt>
                <c:pt idx="3">
                  <c:v>2020-2022</c:v>
                </c:pt>
                <c:pt idx="4">
                  <c:v>2021-2023</c:v>
                </c:pt>
                <c:pt idx="5">
                  <c:v>2022-2024</c:v>
                </c:pt>
              </c:strCache>
            </c:strRef>
          </c:cat>
          <c:val>
            <c:numRef>
              <c:f>'Figure 57'!$D$4:$D$9</c:f>
              <c:numCache>
                <c:formatCode>_("$"* #,##0.00_);_("$"* \(#,##0.00\);_("$"* "-"??_);_(@_)</c:formatCode>
                <c:ptCount val="6"/>
                <c:pt idx="0">
                  <c:v>63.550200433333337</c:v>
                </c:pt>
                <c:pt idx="1">
                  <c:v>74.222689666666668</c:v>
                </c:pt>
                <c:pt idx="2">
                  <c:v>49.199973333333332</c:v>
                </c:pt>
                <c:pt idx="3">
                  <c:v>173.88006033333335</c:v>
                </c:pt>
                <c:pt idx="4">
                  <c:v>168.31591233333333</c:v>
                </c:pt>
                <c:pt idx="5">
                  <c:v>217.28114633333334</c:v>
                </c:pt>
              </c:numCache>
            </c:numRef>
          </c:val>
          <c:extLst>
            <c:ext xmlns:c16="http://schemas.microsoft.com/office/drawing/2014/chart" uri="{C3380CC4-5D6E-409C-BE32-E72D297353CC}">
              <c16:uniqueId val="{00000000-7F28-4FCC-98A6-B880546186B7}"/>
            </c:ext>
          </c:extLst>
        </c:ser>
        <c:dLbls>
          <c:showLegendKey val="0"/>
          <c:showVal val="1"/>
          <c:showCatName val="0"/>
          <c:showSerName val="0"/>
          <c:showPercent val="0"/>
          <c:showBubbleSize val="0"/>
        </c:dLbls>
        <c:gapWidth val="219"/>
        <c:overlap val="-27"/>
        <c:axId val="583252127"/>
        <c:axId val="583254207"/>
      </c:barChart>
      <c:lineChart>
        <c:grouping val="standard"/>
        <c:varyColors val="0"/>
        <c:ser>
          <c:idx val="1"/>
          <c:order val="1"/>
          <c:tx>
            <c:strRef>
              <c:f>'Figure 57'!$E$3</c:f>
              <c:strCache>
                <c:ptCount val="1"/>
                <c:pt idx="0">
                  <c:v>Total Number of Deals</c:v>
                </c:pt>
              </c:strCache>
            </c:strRef>
          </c:tx>
          <c:spPr>
            <a:ln w="28575" cap="rnd">
              <a:solidFill>
                <a:schemeClr val="accent2"/>
              </a:solidFill>
              <a:round/>
            </a:ln>
            <a:effectLst/>
          </c:spPr>
          <c:marker>
            <c:symbol val="none"/>
          </c:marker>
          <c:dLbls>
            <c:dLbl>
              <c:idx val="2"/>
              <c:layout>
                <c:manualLayout>
                  <c:x val="-4.0030019362551888E-3"/>
                  <c:y val="-2.75387263339070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28-4FCC-98A6-B880546186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57'!$C$4:$C$9</c:f>
              <c:strCache>
                <c:ptCount val="6"/>
                <c:pt idx="0">
                  <c:v>2017-2019</c:v>
                </c:pt>
                <c:pt idx="1">
                  <c:v>2018-2020</c:v>
                </c:pt>
                <c:pt idx="2">
                  <c:v>2019-2021</c:v>
                </c:pt>
                <c:pt idx="3">
                  <c:v>2020-2022</c:v>
                </c:pt>
                <c:pt idx="4">
                  <c:v>2021-2023</c:v>
                </c:pt>
                <c:pt idx="5">
                  <c:v>2022-2024</c:v>
                </c:pt>
              </c:strCache>
            </c:strRef>
          </c:cat>
          <c:val>
            <c:numRef>
              <c:f>'Figure 57'!$E$4:$E$9</c:f>
              <c:numCache>
                <c:formatCode>_(* #,##0_);_(* \(#,##0\);_(* "-"??_);_(@_)</c:formatCode>
                <c:ptCount val="6"/>
                <c:pt idx="0">
                  <c:v>59.333333333333336</c:v>
                </c:pt>
                <c:pt idx="1">
                  <c:v>71.666666666666671</c:v>
                </c:pt>
                <c:pt idx="2">
                  <c:v>55</c:v>
                </c:pt>
                <c:pt idx="3">
                  <c:v>60.666666666666664</c:v>
                </c:pt>
                <c:pt idx="4">
                  <c:v>54.666666666666664</c:v>
                </c:pt>
                <c:pt idx="5">
                  <c:v>87.333333333333329</c:v>
                </c:pt>
              </c:numCache>
            </c:numRef>
          </c:val>
          <c:smooth val="0"/>
          <c:extLst>
            <c:ext xmlns:c16="http://schemas.microsoft.com/office/drawing/2014/chart" uri="{C3380CC4-5D6E-409C-BE32-E72D297353CC}">
              <c16:uniqueId val="{00000002-7F28-4FCC-98A6-B880546186B7}"/>
            </c:ext>
          </c:extLst>
        </c:ser>
        <c:dLbls>
          <c:showLegendKey val="0"/>
          <c:showVal val="1"/>
          <c:showCatName val="0"/>
          <c:showSerName val="0"/>
          <c:showPercent val="0"/>
          <c:showBubbleSize val="0"/>
        </c:dLbls>
        <c:marker val="1"/>
        <c:smooth val="0"/>
        <c:axId val="583256703"/>
        <c:axId val="583247551"/>
      </c:lineChart>
      <c:catAx>
        <c:axId val="58325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4207"/>
        <c:crosses val="autoZero"/>
        <c:auto val="1"/>
        <c:lblAlgn val="ctr"/>
        <c:lblOffset val="100"/>
        <c:noMultiLvlLbl val="0"/>
      </c:catAx>
      <c:valAx>
        <c:axId val="583254207"/>
        <c:scaling>
          <c:orientation val="minMax"/>
        </c:scaling>
        <c:delete val="0"/>
        <c:axPos val="l"/>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2127"/>
        <c:crosses val="autoZero"/>
        <c:crossBetween val="between"/>
      </c:valAx>
      <c:valAx>
        <c:axId val="583247551"/>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6703"/>
        <c:crosses val="max"/>
        <c:crossBetween val="between"/>
      </c:valAx>
      <c:catAx>
        <c:axId val="583256703"/>
        <c:scaling>
          <c:orientation val="minMax"/>
        </c:scaling>
        <c:delete val="1"/>
        <c:axPos val="b"/>
        <c:numFmt formatCode="General" sourceLinked="1"/>
        <c:majorTickMark val="out"/>
        <c:minorTickMark val="none"/>
        <c:tickLblPos val="nextTo"/>
        <c:crossAx val="58324755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58'!$D$3</c:f>
              <c:strCache>
                <c:ptCount val="1"/>
                <c:pt idx="0">
                  <c:v>Total Investment (millions)</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58'!$C$4:$C$9</c:f>
              <c:strCache>
                <c:ptCount val="6"/>
                <c:pt idx="0">
                  <c:v>2017-2019</c:v>
                </c:pt>
                <c:pt idx="1">
                  <c:v>2018-2020</c:v>
                </c:pt>
                <c:pt idx="2">
                  <c:v>2019-2021</c:v>
                </c:pt>
                <c:pt idx="3">
                  <c:v>2020-2022</c:v>
                </c:pt>
                <c:pt idx="4">
                  <c:v>2021-2023</c:v>
                </c:pt>
                <c:pt idx="5">
                  <c:v>2022-2024</c:v>
                </c:pt>
              </c:strCache>
            </c:strRef>
          </c:cat>
          <c:val>
            <c:numRef>
              <c:f>'Figure 58'!$D$4:$D$9</c:f>
              <c:numCache>
                <c:formatCode>_("$"* #,##0.00_);_("$"* \(#,##0.00\);_("$"* "-"??_);_(@_)</c:formatCode>
                <c:ptCount val="6"/>
                <c:pt idx="0">
                  <c:v>1102.923137</c:v>
                </c:pt>
                <c:pt idx="1">
                  <c:v>1203.7638629999999</c:v>
                </c:pt>
                <c:pt idx="2">
                  <c:v>1252.2980936666668</c:v>
                </c:pt>
                <c:pt idx="3">
                  <c:v>1842.7254909999999</c:v>
                </c:pt>
                <c:pt idx="4">
                  <c:v>3461.8975543333336</c:v>
                </c:pt>
                <c:pt idx="5">
                  <c:v>5314.0747023333333</c:v>
                </c:pt>
              </c:numCache>
            </c:numRef>
          </c:val>
          <c:extLst>
            <c:ext xmlns:c16="http://schemas.microsoft.com/office/drawing/2014/chart" uri="{C3380CC4-5D6E-409C-BE32-E72D297353CC}">
              <c16:uniqueId val="{00000000-A0E0-4482-90F4-B5D18C1408CE}"/>
            </c:ext>
          </c:extLst>
        </c:ser>
        <c:dLbls>
          <c:showLegendKey val="0"/>
          <c:showVal val="1"/>
          <c:showCatName val="0"/>
          <c:showSerName val="0"/>
          <c:showPercent val="0"/>
          <c:showBubbleSize val="0"/>
        </c:dLbls>
        <c:gapWidth val="219"/>
        <c:overlap val="-27"/>
        <c:axId val="583252127"/>
        <c:axId val="583254207"/>
      </c:barChart>
      <c:lineChart>
        <c:grouping val="standard"/>
        <c:varyColors val="0"/>
        <c:ser>
          <c:idx val="1"/>
          <c:order val="1"/>
          <c:tx>
            <c:strRef>
              <c:f>'Figure 58'!$E$3</c:f>
              <c:strCache>
                <c:ptCount val="1"/>
                <c:pt idx="0">
                  <c:v>Total Number of Deals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58'!$C$4:$C$9</c:f>
              <c:strCache>
                <c:ptCount val="6"/>
                <c:pt idx="0">
                  <c:v>2017-2019</c:v>
                </c:pt>
                <c:pt idx="1">
                  <c:v>2018-2020</c:v>
                </c:pt>
                <c:pt idx="2">
                  <c:v>2019-2021</c:v>
                </c:pt>
                <c:pt idx="3">
                  <c:v>2020-2022</c:v>
                </c:pt>
                <c:pt idx="4">
                  <c:v>2021-2023</c:v>
                </c:pt>
                <c:pt idx="5">
                  <c:v>2022-2024</c:v>
                </c:pt>
              </c:strCache>
            </c:strRef>
          </c:cat>
          <c:val>
            <c:numRef>
              <c:f>'Figure 58'!$E$4:$E$9</c:f>
              <c:numCache>
                <c:formatCode>_(* #,##0_);_(* \(#,##0\);_(* "-"??_);_(@_)</c:formatCode>
                <c:ptCount val="6"/>
                <c:pt idx="0">
                  <c:v>525.66666666666663</c:v>
                </c:pt>
                <c:pt idx="1">
                  <c:v>657</c:v>
                </c:pt>
                <c:pt idx="2">
                  <c:v>775</c:v>
                </c:pt>
                <c:pt idx="3">
                  <c:v>920.66666666666663</c:v>
                </c:pt>
                <c:pt idx="4">
                  <c:v>991.66666666666663</c:v>
                </c:pt>
                <c:pt idx="5">
                  <c:v>1047</c:v>
                </c:pt>
              </c:numCache>
            </c:numRef>
          </c:val>
          <c:smooth val="0"/>
          <c:extLst>
            <c:ext xmlns:c16="http://schemas.microsoft.com/office/drawing/2014/chart" uri="{C3380CC4-5D6E-409C-BE32-E72D297353CC}">
              <c16:uniqueId val="{00000001-A0E0-4482-90F4-B5D18C1408CE}"/>
            </c:ext>
          </c:extLst>
        </c:ser>
        <c:dLbls>
          <c:showLegendKey val="0"/>
          <c:showVal val="1"/>
          <c:showCatName val="0"/>
          <c:showSerName val="0"/>
          <c:showPercent val="0"/>
          <c:showBubbleSize val="0"/>
        </c:dLbls>
        <c:marker val="1"/>
        <c:smooth val="0"/>
        <c:axId val="583256703"/>
        <c:axId val="583247551"/>
      </c:lineChart>
      <c:catAx>
        <c:axId val="58325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4207"/>
        <c:crosses val="autoZero"/>
        <c:auto val="1"/>
        <c:lblAlgn val="ctr"/>
        <c:lblOffset val="100"/>
        <c:noMultiLvlLbl val="0"/>
      </c:catAx>
      <c:valAx>
        <c:axId val="583254207"/>
        <c:scaling>
          <c:orientation val="minMax"/>
        </c:scaling>
        <c:delete val="0"/>
        <c:axPos val="l"/>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2127"/>
        <c:crosses val="autoZero"/>
        <c:crossBetween val="between"/>
      </c:valAx>
      <c:valAx>
        <c:axId val="583247551"/>
        <c:scaling>
          <c:orientation val="minMax"/>
        </c:scaling>
        <c:delete val="0"/>
        <c:axPos val="r"/>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3256703"/>
        <c:crosses val="max"/>
        <c:crossBetween val="between"/>
      </c:valAx>
      <c:catAx>
        <c:axId val="583256703"/>
        <c:scaling>
          <c:orientation val="minMax"/>
        </c:scaling>
        <c:delete val="1"/>
        <c:axPos val="b"/>
        <c:numFmt formatCode="General" sourceLinked="1"/>
        <c:majorTickMark val="out"/>
        <c:minorTickMark val="none"/>
        <c:tickLblPos val="nextTo"/>
        <c:crossAx val="58324755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59'!$A$4:$A$13</c:f>
              <c:strCache>
                <c:ptCount val="10"/>
                <c:pt idx="0">
                  <c:v>Management consulting services</c:v>
                </c:pt>
                <c:pt idx="1">
                  <c:v>Architectural, engineering, and related services</c:v>
                </c:pt>
                <c:pt idx="2">
                  <c:v>Labor and civic organizations</c:v>
                </c:pt>
                <c:pt idx="3">
                  <c:v>Legal Services</c:v>
                </c:pt>
                <c:pt idx="4">
                  <c:v>Construction of new commercial structures, including farm structures</c:v>
                </c:pt>
                <c:pt idx="5">
                  <c:v>Wholesale - Machinery, equipment, and supplies</c:v>
                </c:pt>
                <c:pt idx="6">
                  <c:v>Construction of new single-family residential structures</c:v>
                </c:pt>
                <c:pt idx="7">
                  <c:v>Other financial investment activities</c:v>
                </c:pt>
                <c:pt idx="8">
                  <c:v>Wholesale - Other durable goods merchant wholesalers</c:v>
                </c:pt>
                <c:pt idx="9">
                  <c:v>Maintenance and repair construction of residential structures</c:v>
                </c:pt>
              </c:strCache>
            </c:strRef>
          </c:cat>
          <c:val>
            <c:numRef>
              <c:f>'Figure 59'!$B$4:$B$13</c:f>
              <c:numCache>
                <c:formatCode>0</c:formatCode>
                <c:ptCount val="10"/>
                <c:pt idx="0">
                  <c:v>217.10339999999999</c:v>
                </c:pt>
                <c:pt idx="1">
                  <c:v>319.17730000000006</c:v>
                </c:pt>
                <c:pt idx="2">
                  <c:v>432.39459999999997</c:v>
                </c:pt>
                <c:pt idx="3">
                  <c:v>476.21409999999997</c:v>
                </c:pt>
                <c:pt idx="4">
                  <c:v>595.52589999999998</c:v>
                </c:pt>
                <c:pt idx="5">
                  <c:v>705.62049999999988</c:v>
                </c:pt>
                <c:pt idx="6">
                  <c:v>749.23230000000012</c:v>
                </c:pt>
                <c:pt idx="7">
                  <c:v>809.91719999999987</c:v>
                </c:pt>
                <c:pt idx="8">
                  <c:v>1185.7937999999999</c:v>
                </c:pt>
                <c:pt idx="9">
                  <c:v>3041.7311</c:v>
                </c:pt>
              </c:numCache>
            </c:numRef>
          </c:val>
          <c:extLst>
            <c:ext xmlns:c16="http://schemas.microsoft.com/office/drawing/2014/chart" uri="{C3380CC4-5D6E-409C-BE32-E72D297353CC}">
              <c16:uniqueId val="{00000000-6256-4D75-80F8-1F8D28A78B95}"/>
            </c:ext>
          </c:extLst>
        </c:ser>
        <c:dLbls>
          <c:dLblPos val="outEnd"/>
          <c:showLegendKey val="0"/>
          <c:showVal val="1"/>
          <c:showCatName val="0"/>
          <c:showSerName val="0"/>
          <c:showPercent val="0"/>
          <c:showBubbleSize val="0"/>
        </c:dLbls>
        <c:gapWidth val="182"/>
        <c:axId val="1796194528"/>
        <c:axId val="1796196176"/>
      </c:barChart>
      <c:catAx>
        <c:axId val="179619452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6196176"/>
        <c:crosses val="autoZero"/>
        <c:auto val="1"/>
        <c:lblAlgn val="ctr"/>
        <c:lblOffset val="100"/>
        <c:noMultiLvlLbl val="0"/>
      </c:catAx>
      <c:valAx>
        <c:axId val="1796196176"/>
        <c:scaling>
          <c:orientation val="minMax"/>
        </c:scaling>
        <c:delete val="1"/>
        <c:axPos val="b"/>
        <c:numFmt formatCode="0" sourceLinked="1"/>
        <c:majorTickMark val="none"/>
        <c:minorTickMark val="none"/>
        <c:tickLblPos val="nextTo"/>
        <c:crossAx val="17961945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60'!$A$4:$A$13</c:f>
              <c:strCache>
                <c:ptCount val="10"/>
                <c:pt idx="0">
                  <c:v>All other food and drinking places</c:v>
                </c:pt>
                <c:pt idx="1">
                  <c:v>Transit and ground passenger transportation</c:v>
                </c:pt>
                <c:pt idx="2">
                  <c:v> All other crop farming</c:v>
                </c:pt>
                <c:pt idx="3">
                  <c:v>Management consulting services</c:v>
                </c:pt>
                <c:pt idx="4">
                  <c:v>Truck transportation</c:v>
                </c:pt>
                <c:pt idx="5">
                  <c:v>Securities and commodity contracts intermediation and brokerage</c:v>
                </c:pt>
                <c:pt idx="6">
                  <c:v>Wholesale - Other durable goods merchant wholesalers</c:v>
                </c:pt>
                <c:pt idx="7">
                  <c:v>Architectural, engineering, and related services</c:v>
                </c:pt>
                <c:pt idx="8">
                  <c:v>Other real estate</c:v>
                </c:pt>
                <c:pt idx="9">
                  <c:v>Retail - Building material and garden equipment and supplies stores</c:v>
                </c:pt>
              </c:strCache>
            </c:strRef>
          </c:cat>
          <c:val>
            <c:numRef>
              <c:f>'Figure 60'!$B$4:$B$13</c:f>
              <c:numCache>
                <c:formatCode>#,##0</c:formatCode>
                <c:ptCount val="10"/>
                <c:pt idx="0">
                  <c:v>19.162108667154737</c:v>
                </c:pt>
                <c:pt idx="1">
                  <c:v>20.766398690413371</c:v>
                </c:pt>
                <c:pt idx="2">
                  <c:v>27.165391992275552</c:v>
                </c:pt>
                <c:pt idx="3">
                  <c:v>28.157679084710782</c:v>
                </c:pt>
                <c:pt idx="4">
                  <c:v>32.78057934132994</c:v>
                </c:pt>
                <c:pt idx="5">
                  <c:v>41.828339673925846</c:v>
                </c:pt>
                <c:pt idx="6">
                  <c:v>44.245567127894475</c:v>
                </c:pt>
                <c:pt idx="7">
                  <c:v>53.838535847554482</c:v>
                </c:pt>
                <c:pt idx="8">
                  <c:v>116.74601822325315</c:v>
                </c:pt>
                <c:pt idx="9">
                  <c:v>533.66449206908737</c:v>
                </c:pt>
              </c:numCache>
            </c:numRef>
          </c:val>
          <c:extLst>
            <c:ext xmlns:c16="http://schemas.microsoft.com/office/drawing/2014/chart" uri="{C3380CC4-5D6E-409C-BE32-E72D297353CC}">
              <c16:uniqueId val="{00000000-E3A5-4FC1-BC7F-0B5FB5D43C0C}"/>
            </c:ext>
          </c:extLst>
        </c:ser>
        <c:dLbls>
          <c:dLblPos val="outEnd"/>
          <c:showLegendKey val="0"/>
          <c:showVal val="1"/>
          <c:showCatName val="0"/>
          <c:showSerName val="0"/>
          <c:showPercent val="0"/>
          <c:showBubbleSize val="0"/>
        </c:dLbls>
        <c:gapWidth val="182"/>
        <c:axId val="1771958416"/>
        <c:axId val="1830886720"/>
      </c:barChart>
      <c:catAx>
        <c:axId val="1771958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0886720"/>
        <c:crosses val="autoZero"/>
        <c:auto val="1"/>
        <c:lblAlgn val="ctr"/>
        <c:lblOffset val="100"/>
        <c:noMultiLvlLbl val="0"/>
      </c:catAx>
      <c:valAx>
        <c:axId val="1830886720"/>
        <c:scaling>
          <c:orientation val="minMax"/>
        </c:scaling>
        <c:delete val="1"/>
        <c:axPos val="b"/>
        <c:numFmt formatCode="#,##0" sourceLinked="1"/>
        <c:majorTickMark val="none"/>
        <c:minorTickMark val="none"/>
        <c:tickLblPos val="nextTo"/>
        <c:crossAx val="1771958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61'!$A$6:$A$15</c:f>
              <c:strCache>
                <c:ptCount val="10"/>
                <c:pt idx="0">
                  <c:v>Personal care services</c:v>
                </c:pt>
                <c:pt idx="1">
                  <c:v>Tenant-occupied housing</c:v>
                </c:pt>
                <c:pt idx="2">
                  <c:v>Home health care services</c:v>
                </c:pt>
                <c:pt idx="3">
                  <c:v>Retail - Food and beverage stores</c:v>
                </c:pt>
                <c:pt idx="4">
                  <c:v>Other real estate</c:v>
                </c:pt>
                <c:pt idx="5">
                  <c:v>Offices of physicians</c:v>
                </c:pt>
                <c:pt idx="6">
                  <c:v>Limited-service restaurants</c:v>
                </c:pt>
                <c:pt idx="7">
                  <c:v>Individual and family services</c:v>
                </c:pt>
                <c:pt idx="8">
                  <c:v>Full-service restaurants</c:v>
                </c:pt>
                <c:pt idx="9">
                  <c:v>Hospitals</c:v>
                </c:pt>
              </c:strCache>
            </c:strRef>
          </c:cat>
          <c:val>
            <c:numRef>
              <c:f>'Figure 61'!$B$6:$B$15</c:f>
              <c:numCache>
                <c:formatCode>0</c:formatCode>
                <c:ptCount val="10"/>
                <c:pt idx="0">
                  <c:v>56.828748650777655</c:v>
                </c:pt>
                <c:pt idx="1">
                  <c:v>62.108973894597696</c:v>
                </c:pt>
                <c:pt idx="2">
                  <c:v>65.29153923222394</c:v>
                </c:pt>
                <c:pt idx="3">
                  <c:v>69.671094713453172</c:v>
                </c:pt>
                <c:pt idx="4">
                  <c:v>74.633991296202026</c:v>
                </c:pt>
                <c:pt idx="5">
                  <c:v>85.018241844473181</c:v>
                </c:pt>
                <c:pt idx="6">
                  <c:v>92.739728280357582</c:v>
                </c:pt>
                <c:pt idx="7">
                  <c:v>109.81665848937494</c:v>
                </c:pt>
                <c:pt idx="8">
                  <c:v>111.67147620361966</c:v>
                </c:pt>
                <c:pt idx="9">
                  <c:v>146.49520304716938</c:v>
                </c:pt>
              </c:numCache>
            </c:numRef>
          </c:val>
          <c:extLst>
            <c:ext xmlns:c16="http://schemas.microsoft.com/office/drawing/2014/chart" uri="{C3380CC4-5D6E-409C-BE32-E72D297353CC}">
              <c16:uniqueId val="{00000000-7E54-4A0E-A5FE-54A7078C78F4}"/>
            </c:ext>
          </c:extLst>
        </c:ser>
        <c:dLbls>
          <c:dLblPos val="outEnd"/>
          <c:showLegendKey val="0"/>
          <c:showVal val="1"/>
          <c:showCatName val="0"/>
          <c:showSerName val="0"/>
          <c:showPercent val="0"/>
          <c:showBubbleSize val="0"/>
        </c:dLbls>
        <c:gapWidth val="182"/>
        <c:axId val="1810679520"/>
        <c:axId val="1810454720"/>
      </c:barChart>
      <c:catAx>
        <c:axId val="1810679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0454720"/>
        <c:crosses val="autoZero"/>
        <c:auto val="1"/>
        <c:lblAlgn val="ctr"/>
        <c:lblOffset val="100"/>
        <c:noMultiLvlLbl val="0"/>
      </c:catAx>
      <c:valAx>
        <c:axId val="1810454720"/>
        <c:scaling>
          <c:orientation val="minMax"/>
        </c:scaling>
        <c:delete val="1"/>
        <c:axPos val="b"/>
        <c:numFmt formatCode="0" sourceLinked="1"/>
        <c:majorTickMark val="none"/>
        <c:minorTickMark val="none"/>
        <c:tickLblPos val="nextTo"/>
        <c:crossAx val="1810679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62'!$B$5:$B$10</c:f>
              <c:numCache>
                <c:formatCode>General</c:formatCode>
                <c:ptCount val="6"/>
                <c:pt idx="0">
                  <c:v>2019</c:v>
                </c:pt>
                <c:pt idx="1">
                  <c:v>2020</c:v>
                </c:pt>
                <c:pt idx="2">
                  <c:v>2021</c:v>
                </c:pt>
                <c:pt idx="3">
                  <c:v>2022</c:v>
                </c:pt>
                <c:pt idx="4">
                  <c:v>2023</c:v>
                </c:pt>
                <c:pt idx="5">
                  <c:v>2024</c:v>
                </c:pt>
              </c:numCache>
            </c:numRef>
          </c:cat>
          <c:val>
            <c:numRef>
              <c:f>'Figure 62'!$C$5:$C$10</c:f>
              <c:numCache>
                <c:formatCode>#,##0</c:formatCode>
                <c:ptCount val="6"/>
                <c:pt idx="0">
                  <c:v>26381.608539444667</c:v>
                </c:pt>
                <c:pt idx="1">
                  <c:v>25837.264175272292</c:v>
                </c:pt>
                <c:pt idx="2">
                  <c:v>25578.874085366366</c:v>
                </c:pt>
                <c:pt idx="3">
                  <c:v>25814.577987944507</c:v>
                </c:pt>
                <c:pt idx="4">
                  <c:v>27136.607569750944</c:v>
                </c:pt>
                <c:pt idx="5">
                  <c:v>28403.510495950999</c:v>
                </c:pt>
              </c:numCache>
            </c:numRef>
          </c:val>
          <c:extLst>
            <c:ext xmlns:c16="http://schemas.microsoft.com/office/drawing/2014/chart" uri="{C3380CC4-5D6E-409C-BE32-E72D297353CC}">
              <c16:uniqueId val="{00000000-7047-4122-907E-16CE0520887B}"/>
            </c:ext>
          </c:extLst>
        </c:ser>
        <c:dLbls>
          <c:showLegendKey val="0"/>
          <c:showVal val="0"/>
          <c:showCatName val="0"/>
          <c:showSerName val="0"/>
          <c:showPercent val="0"/>
          <c:showBubbleSize val="0"/>
        </c:dLbls>
        <c:gapWidth val="219"/>
        <c:overlap val="-27"/>
        <c:axId val="1965910191"/>
        <c:axId val="1965919791"/>
      </c:barChart>
      <c:catAx>
        <c:axId val="1965910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5919791"/>
        <c:crosses val="autoZero"/>
        <c:auto val="1"/>
        <c:lblAlgn val="ctr"/>
        <c:lblOffset val="100"/>
        <c:noMultiLvlLbl val="0"/>
      </c:catAx>
      <c:valAx>
        <c:axId val="1965919791"/>
        <c:scaling>
          <c:orientation val="minMax"/>
        </c:scaling>
        <c:delete val="1"/>
        <c:axPos val="l"/>
        <c:numFmt formatCode="#,##0" sourceLinked="1"/>
        <c:majorTickMark val="none"/>
        <c:minorTickMark val="none"/>
        <c:tickLblPos val="nextTo"/>
        <c:crossAx val="19659101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63'!$C$2</c:f>
              <c:strCache>
                <c:ptCount val="1"/>
                <c:pt idx="0">
                  <c:v>Total Employment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63'!$B$3:$B$8</c:f>
              <c:numCache>
                <c:formatCode>General</c:formatCode>
                <c:ptCount val="6"/>
                <c:pt idx="0">
                  <c:v>2019</c:v>
                </c:pt>
                <c:pt idx="1">
                  <c:v>2020</c:v>
                </c:pt>
                <c:pt idx="2">
                  <c:v>2021</c:v>
                </c:pt>
                <c:pt idx="3">
                  <c:v>2022</c:v>
                </c:pt>
                <c:pt idx="4">
                  <c:v>2023</c:v>
                </c:pt>
                <c:pt idx="5">
                  <c:v>2024</c:v>
                </c:pt>
              </c:numCache>
            </c:numRef>
          </c:cat>
          <c:val>
            <c:numRef>
              <c:f>'Figure 63'!$C$3:$C$8</c:f>
              <c:numCache>
                <c:formatCode>_(* #,##0_);_(* \(#,##0\);_(* "-"??_);_(@_)</c:formatCode>
                <c:ptCount val="6"/>
                <c:pt idx="0">
                  <c:v>138722.65032809394</c:v>
                </c:pt>
                <c:pt idx="1">
                  <c:v>116090.84755363877</c:v>
                </c:pt>
                <c:pt idx="2">
                  <c:v>115192.12591463364</c:v>
                </c:pt>
                <c:pt idx="3">
                  <c:v>115245.49856242997</c:v>
                </c:pt>
                <c:pt idx="4">
                  <c:v>114116.18747376767</c:v>
                </c:pt>
                <c:pt idx="5">
                  <c:v>113616.55254743394</c:v>
                </c:pt>
              </c:numCache>
            </c:numRef>
          </c:val>
          <c:extLst>
            <c:ext xmlns:c16="http://schemas.microsoft.com/office/drawing/2014/chart" uri="{C3380CC4-5D6E-409C-BE32-E72D297353CC}">
              <c16:uniqueId val="{00000000-CEC6-45B0-97B7-FC18385F5450}"/>
            </c:ext>
          </c:extLst>
        </c:ser>
        <c:dLbls>
          <c:showLegendKey val="0"/>
          <c:showVal val="1"/>
          <c:showCatName val="0"/>
          <c:showSerName val="0"/>
          <c:showPercent val="0"/>
          <c:showBubbleSize val="0"/>
        </c:dLbls>
        <c:gapWidth val="219"/>
        <c:overlap val="-27"/>
        <c:axId val="212317744"/>
        <c:axId val="212326896"/>
      </c:barChart>
      <c:lineChart>
        <c:grouping val="standard"/>
        <c:varyColors val="0"/>
        <c:ser>
          <c:idx val="1"/>
          <c:order val="1"/>
          <c:tx>
            <c:strRef>
              <c:f>'Figure 63'!$D$2</c:f>
              <c:strCache>
                <c:ptCount val="1"/>
                <c:pt idx="0">
                  <c:v>% Growth</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CEC6-45B0-97B7-FC18385F545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63'!$B$3:$B$8</c:f>
              <c:numCache>
                <c:formatCode>General</c:formatCode>
                <c:ptCount val="6"/>
                <c:pt idx="0">
                  <c:v>2019</c:v>
                </c:pt>
                <c:pt idx="1">
                  <c:v>2020</c:v>
                </c:pt>
                <c:pt idx="2">
                  <c:v>2021</c:v>
                </c:pt>
                <c:pt idx="3">
                  <c:v>2022</c:v>
                </c:pt>
                <c:pt idx="4">
                  <c:v>2023</c:v>
                </c:pt>
                <c:pt idx="5">
                  <c:v>2024</c:v>
                </c:pt>
              </c:numCache>
            </c:numRef>
          </c:cat>
          <c:val>
            <c:numRef>
              <c:f>'Figure 63'!$D$3:$D$8</c:f>
              <c:numCache>
                <c:formatCode>0%</c:formatCode>
                <c:ptCount val="6"/>
                <c:pt idx="0" formatCode="General">
                  <c:v>0</c:v>
                </c:pt>
                <c:pt idx="1">
                  <c:v>-0.16314425020664272</c:v>
                </c:pt>
                <c:pt idx="2">
                  <c:v>-7.7415374075022244E-3</c:v>
                </c:pt>
                <c:pt idx="3">
                  <c:v>4.6333590401733549E-4</c:v>
                </c:pt>
                <c:pt idx="4">
                  <c:v>-9.7991774320846138E-3</c:v>
                </c:pt>
                <c:pt idx="5">
                  <c:v>-4.3783001990719802E-3</c:v>
                </c:pt>
              </c:numCache>
            </c:numRef>
          </c:val>
          <c:smooth val="0"/>
          <c:extLst>
            <c:ext xmlns:c16="http://schemas.microsoft.com/office/drawing/2014/chart" uri="{C3380CC4-5D6E-409C-BE32-E72D297353CC}">
              <c16:uniqueId val="{00000002-CEC6-45B0-97B7-FC18385F5450}"/>
            </c:ext>
          </c:extLst>
        </c:ser>
        <c:dLbls>
          <c:showLegendKey val="0"/>
          <c:showVal val="1"/>
          <c:showCatName val="0"/>
          <c:showSerName val="0"/>
          <c:showPercent val="0"/>
          <c:showBubbleSize val="0"/>
        </c:dLbls>
        <c:marker val="1"/>
        <c:smooth val="0"/>
        <c:axId val="212321488"/>
        <c:axId val="212315664"/>
      </c:lineChart>
      <c:catAx>
        <c:axId val="212317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326896"/>
        <c:crosses val="autoZero"/>
        <c:auto val="1"/>
        <c:lblAlgn val="ctr"/>
        <c:lblOffset val="100"/>
        <c:noMultiLvlLbl val="0"/>
      </c:catAx>
      <c:valAx>
        <c:axId val="212326896"/>
        <c:scaling>
          <c:orientation val="minMax"/>
          <c:min val="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12317744"/>
        <c:crosses val="autoZero"/>
        <c:crossBetween val="between"/>
      </c:valAx>
      <c:valAx>
        <c:axId val="212315664"/>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212321488"/>
        <c:crosses val="max"/>
        <c:crossBetween val="between"/>
      </c:valAx>
      <c:catAx>
        <c:axId val="212321488"/>
        <c:scaling>
          <c:orientation val="minMax"/>
        </c:scaling>
        <c:delete val="1"/>
        <c:axPos val="b"/>
        <c:numFmt formatCode="General" sourceLinked="1"/>
        <c:majorTickMark val="none"/>
        <c:minorTickMark val="none"/>
        <c:tickLblPos val="nextTo"/>
        <c:crossAx val="212315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23690365483925"/>
          <c:y val="2.3505099022551084E-2"/>
          <c:w val="0.71860586817108207"/>
          <c:h val="0.95464320374280909"/>
        </c:manualLayout>
      </c:layout>
      <c:barChart>
        <c:barDir val="bar"/>
        <c:grouping val="clustered"/>
        <c:varyColors val="0"/>
        <c:ser>
          <c:idx val="3"/>
          <c:order val="0"/>
          <c:tx>
            <c:strRef>
              <c:f>'Figure 64'!$C$4</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64'!$B$5:$B$8</c:f>
              <c:strCache>
                <c:ptCount val="4"/>
                <c:pt idx="0">
                  <c:v>Fuels</c:v>
                </c:pt>
                <c:pt idx="1">
                  <c:v>Electric Power Generation</c:v>
                </c:pt>
                <c:pt idx="2">
                  <c:v>Transmission, Distribution, and Storage</c:v>
                </c:pt>
                <c:pt idx="3">
                  <c:v>Motor Vehicles</c:v>
                </c:pt>
              </c:strCache>
            </c:strRef>
          </c:cat>
          <c:val>
            <c:numRef>
              <c:f>'Figure 64'!$C$5:$C$8</c:f>
              <c:numCache>
                <c:formatCode>_(* #,##0_);_(* \(#,##0\);_(* "-"??_);_(@_)</c:formatCode>
                <c:ptCount val="4"/>
                <c:pt idx="0">
                  <c:v>11114.974241212758</c:v>
                </c:pt>
                <c:pt idx="1">
                  <c:v>11160.466563780605</c:v>
                </c:pt>
                <c:pt idx="2">
                  <c:v>43208.05761288893</c:v>
                </c:pt>
                <c:pt idx="3">
                  <c:v>73239.151910211614</c:v>
                </c:pt>
              </c:numCache>
            </c:numRef>
          </c:val>
          <c:extLst>
            <c:ext xmlns:c16="http://schemas.microsoft.com/office/drawing/2014/chart" uri="{C3380CC4-5D6E-409C-BE32-E72D297353CC}">
              <c16:uniqueId val="{00000000-171C-4BAA-BA96-AEE760805B0D}"/>
            </c:ext>
          </c:extLst>
        </c:ser>
        <c:ser>
          <c:idx val="4"/>
          <c:order val="1"/>
          <c:tx>
            <c:strRef>
              <c:f>'Figure 64'!$D$4</c:f>
              <c:strCache>
                <c:ptCount val="1"/>
                <c:pt idx="0">
                  <c:v>2020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64'!$B$5:$B$8</c:f>
              <c:strCache>
                <c:ptCount val="4"/>
                <c:pt idx="0">
                  <c:v>Fuels</c:v>
                </c:pt>
                <c:pt idx="1">
                  <c:v>Electric Power Generation</c:v>
                </c:pt>
                <c:pt idx="2">
                  <c:v>Transmission, Distribution, and Storage</c:v>
                </c:pt>
                <c:pt idx="3">
                  <c:v>Motor Vehicles</c:v>
                </c:pt>
              </c:strCache>
            </c:strRef>
          </c:cat>
          <c:val>
            <c:numRef>
              <c:f>'Figure 64'!$D$5:$D$8</c:f>
              <c:numCache>
                <c:formatCode>_(* #,##0_);_(* \(#,##0\);_(* "-"??_);_(@_)</c:formatCode>
                <c:ptCount val="4"/>
                <c:pt idx="0">
                  <c:v>8177</c:v>
                </c:pt>
                <c:pt idx="1">
                  <c:v>10694</c:v>
                </c:pt>
                <c:pt idx="2">
                  <c:v>39041.779605014788</c:v>
                </c:pt>
                <c:pt idx="3">
                  <c:v>58178.067948623982</c:v>
                </c:pt>
              </c:numCache>
            </c:numRef>
          </c:val>
          <c:extLst>
            <c:ext xmlns:c16="http://schemas.microsoft.com/office/drawing/2014/chart" uri="{C3380CC4-5D6E-409C-BE32-E72D297353CC}">
              <c16:uniqueId val="{00000001-171C-4BAA-BA96-AEE760805B0D}"/>
            </c:ext>
          </c:extLst>
        </c:ser>
        <c:ser>
          <c:idx val="5"/>
          <c:order val="2"/>
          <c:tx>
            <c:strRef>
              <c:f>'Figure 64'!$E$4</c:f>
              <c:strCache>
                <c:ptCount val="1"/>
                <c:pt idx="0">
                  <c:v>2021</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64'!$B$5:$B$8</c:f>
              <c:strCache>
                <c:ptCount val="4"/>
                <c:pt idx="0">
                  <c:v>Fuels</c:v>
                </c:pt>
                <c:pt idx="1">
                  <c:v>Electric Power Generation</c:v>
                </c:pt>
                <c:pt idx="2">
                  <c:v>Transmission, Distribution, and Storage</c:v>
                </c:pt>
                <c:pt idx="3">
                  <c:v>Motor Vehicles</c:v>
                </c:pt>
              </c:strCache>
            </c:strRef>
          </c:cat>
          <c:val>
            <c:numRef>
              <c:f>'Figure 64'!$E$5:$E$8</c:f>
              <c:numCache>
                <c:formatCode>_(* #,##0_);_(* \(#,##0\);_(* "-"??_);_(@_)</c:formatCode>
                <c:ptCount val="4"/>
                <c:pt idx="0">
                  <c:v>7909</c:v>
                </c:pt>
                <c:pt idx="1">
                  <c:v>10446</c:v>
                </c:pt>
                <c:pt idx="2">
                  <c:v>38092.125914633638</c:v>
                </c:pt>
                <c:pt idx="3">
                  <c:v>58745</c:v>
                </c:pt>
              </c:numCache>
            </c:numRef>
          </c:val>
          <c:extLst>
            <c:ext xmlns:c16="http://schemas.microsoft.com/office/drawing/2014/chart" uri="{C3380CC4-5D6E-409C-BE32-E72D297353CC}">
              <c16:uniqueId val="{00000002-171C-4BAA-BA96-AEE760805B0D}"/>
            </c:ext>
          </c:extLst>
        </c:ser>
        <c:ser>
          <c:idx val="6"/>
          <c:order val="3"/>
          <c:tx>
            <c:strRef>
              <c:f>'Figure 64'!$F$4</c:f>
              <c:strCache>
                <c:ptCount val="1"/>
                <c:pt idx="0">
                  <c:v>2022</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64'!$B$5:$B$8</c:f>
              <c:strCache>
                <c:ptCount val="4"/>
                <c:pt idx="0">
                  <c:v>Fuels</c:v>
                </c:pt>
                <c:pt idx="1">
                  <c:v>Electric Power Generation</c:v>
                </c:pt>
                <c:pt idx="2">
                  <c:v>Transmission, Distribution, and Storage</c:v>
                </c:pt>
                <c:pt idx="3">
                  <c:v>Motor Vehicles</c:v>
                </c:pt>
              </c:strCache>
            </c:strRef>
          </c:cat>
          <c:val>
            <c:numRef>
              <c:f>'Figure 64'!$F$5:$F$8</c:f>
              <c:numCache>
                <c:formatCode>_(* #,##0_);_(* \(#,##0\);_(* "-"??_);_(@_)</c:formatCode>
                <c:ptCount val="4"/>
                <c:pt idx="0">
                  <c:v>9270.878984034387</c:v>
                </c:pt>
                <c:pt idx="1">
                  <c:v>10588.240485878972</c:v>
                </c:pt>
                <c:pt idx="2">
                  <c:v>37466.531855376663</c:v>
                </c:pt>
                <c:pt idx="3">
                  <c:v>57919.84723713994</c:v>
                </c:pt>
              </c:numCache>
            </c:numRef>
          </c:val>
          <c:extLst>
            <c:ext xmlns:c16="http://schemas.microsoft.com/office/drawing/2014/chart" uri="{C3380CC4-5D6E-409C-BE32-E72D297353CC}">
              <c16:uniqueId val="{00000003-171C-4BAA-BA96-AEE760805B0D}"/>
            </c:ext>
          </c:extLst>
        </c:ser>
        <c:ser>
          <c:idx val="7"/>
          <c:order val="4"/>
          <c:tx>
            <c:strRef>
              <c:f>'Figure 64'!$G$4</c:f>
              <c:strCache>
                <c:ptCount val="1"/>
                <c:pt idx="0">
                  <c:v>2023</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64'!$B$5:$B$8</c:f>
              <c:strCache>
                <c:ptCount val="4"/>
                <c:pt idx="0">
                  <c:v>Fuels</c:v>
                </c:pt>
                <c:pt idx="1">
                  <c:v>Electric Power Generation</c:v>
                </c:pt>
                <c:pt idx="2">
                  <c:v>Transmission, Distribution, and Storage</c:v>
                </c:pt>
                <c:pt idx="3">
                  <c:v>Motor Vehicles</c:v>
                </c:pt>
              </c:strCache>
            </c:strRef>
          </c:cat>
          <c:val>
            <c:numRef>
              <c:f>'Figure 64'!$G$5:$G$8</c:f>
              <c:numCache>
                <c:formatCode>_(* #,##0_);_(* \(#,##0\);_(* "-"??_);_(@_)</c:formatCode>
                <c:ptCount val="4"/>
                <c:pt idx="0">
                  <c:v>9626.8375659031462</c:v>
                </c:pt>
                <c:pt idx="1">
                  <c:v>10713.047036976992</c:v>
                </c:pt>
                <c:pt idx="2">
                  <c:v>35643.016420776214</c:v>
                </c:pt>
                <c:pt idx="3">
                  <c:v>58133.286450111329</c:v>
                </c:pt>
              </c:numCache>
            </c:numRef>
          </c:val>
          <c:extLst>
            <c:ext xmlns:c16="http://schemas.microsoft.com/office/drawing/2014/chart" uri="{C3380CC4-5D6E-409C-BE32-E72D297353CC}">
              <c16:uniqueId val="{00000004-171C-4BAA-BA96-AEE760805B0D}"/>
            </c:ext>
          </c:extLst>
        </c:ser>
        <c:ser>
          <c:idx val="8"/>
          <c:order val="5"/>
          <c:tx>
            <c:strRef>
              <c:f>'Figure 64'!$H$4</c:f>
              <c:strCache>
                <c:ptCount val="1"/>
                <c:pt idx="0">
                  <c:v>2024</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64'!$B$5:$B$8</c:f>
              <c:strCache>
                <c:ptCount val="4"/>
                <c:pt idx="0">
                  <c:v>Fuels</c:v>
                </c:pt>
                <c:pt idx="1">
                  <c:v>Electric Power Generation</c:v>
                </c:pt>
                <c:pt idx="2">
                  <c:v>Transmission, Distribution, and Storage</c:v>
                </c:pt>
                <c:pt idx="3">
                  <c:v>Motor Vehicles</c:v>
                </c:pt>
              </c:strCache>
            </c:strRef>
          </c:cat>
          <c:val>
            <c:numRef>
              <c:f>'Figure 64'!$H$5:$H$8</c:f>
              <c:numCache>
                <c:formatCode>_(* #,##0_);_(* \(#,##0\);_(* "-"??_);_(@_)</c:formatCode>
                <c:ptCount val="4"/>
                <c:pt idx="0">
                  <c:v>10249.597513510347</c:v>
                </c:pt>
                <c:pt idx="1">
                  <c:v>10681.147543308774</c:v>
                </c:pt>
                <c:pt idx="2">
                  <c:v>35715.717140451474</c:v>
                </c:pt>
                <c:pt idx="3">
                  <c:v>56970.090350163307</c:v>
                </c:pt>
              </c:numCache>
            </c:numRef>
          </c:val>
          <c:extLst>
            <c:ext xmlns:c16="http://schemas.microsoft.com/office/drawing/2014/chart" uri="{C3380CC4-5D6E-409C-BE32-E72D297353CC}">
              <c16:uniqueId val="{00000005-171C-4BAA-BA96-AEE760805B0D}"/>
            </c:ext>
          </c:extLst>
        </c:ser>
        <c:dLbls>
          <c:dLblPos val="outEnd"/>
          <c:showLegendKey val="0"/>
          <c:showVal val="1"/>
          <c:showCatName val="0"/>
          <c:showSerName val="0"/>
          <c:showPercent val="0"/>
          <c:showBubbleSize val="0"/>
        </c:dLbls>
        <c:gapWidth val="182"/>
        <c:axId val="288067088"/>
        <c:axId val="288067504"/>
      </c:barChart>
      <c:catAx>
        <c:axId val="288067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8067504"/>
        <c:crosses val="autoZero"/>
        <c:auto val="1"/>
        <c:lblAlgn val="ctr"/>
        <c:lblOffset val="100"/>
        <c:noMultiLvlLbl val="0"/>
      </c:catAx>
      <c:valAx>
        <c:axId val="288067504"/>
        <c:scaling>
          <c:orientation val="minMax"/>
        </c:scaling>
        <c:delete val="1"/>
        <c:axPos val="b"/>
        <c:numFmt formatCode="_(* #,##0_);_(* \(#,##0\);_(* &quot;-&quot;??_);_(@_)" sourceLinked="1"/>
        <c:majorTickMark val="none"/>
        <c:minorTickMark val="none"/>
        <c:tickLblPos val="nextTo"/>
        <c:crossAx val="288067088"/>
        <c:crosses val="autoZero"/>
        <c:crossBetween val="between"/>
      </c:valAx>
      <c:spPr>
        <a:noFill/>
        <a:ln>
          <a:noFill/>
        </a:ln>
        <a:effectLst/>
      </c:spPr>
    </c:plotArea>
    <c:legend>
      <c:legendPos val="b"/>
      <c:layout>
        <c:manualLayout>
          <c:xMode val="edge"/>
          <c:yMode val="edge"/>
          <c:x val="0.92793088039671368"/>
          <c:y val="0.60984659488906445"/>
          <c:w val="7.2069107884696115E-2"/>
          <c:h val="0.353446875890166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3"/>
          <c:order val="0"/>
          <c:tx>
            <c:strRef>
              <c:f>'Figure 65'!$B$4</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65'!$A$5:$A$8</c:f>
              <c:strCache>
                <c:ptCount val="4"/>
                <c:pt idx="0">
                  <c:v>Petroleum</c:v>
                </c:pt>
                <c:pt idx="1">
                  <c:v>Coal</c:v>
                </c:pt>
                <c:pt idx="2">
                  <c:v>Nuclear</c:v>
                </c:pt>
                <c:pt idx="3">
                  <c:v>Natural Gas</c:v>
                </c:pt>
              </c:strCache>
            </c:strRef>
          </c:cat>
          <c:val>
            <c:numRef>
              <c:f>'Figure 65'!$B$5:$B$8</c:f>
              <c:numCache>
                <c:formatCode>_(* #,##0_);_(* \(#,##0\);_(* "-"??_);_(@_)</c:formatCode>
                <c:ptCount val="4"/>
                <c:pt idx="0">
                  <c:v>805</c:v>
                </c:pt>
                <c:pt idx="1">
                  <c:v>1126</c:v>
                </c:pt>
                <c:pt idx="2">
                  <c:v>3859</c:v>
                </c:pt>
                <c:pt idx="3">
                  <c:v>5371</c:v>
                </c:pt>
              </c:numCache>
            </c:numRef>
          </c:val>
          <c:extLst>
            <c:ext xmlns:c16="http://schemas.microsoft.com/office/drawing/2014/chart" uri="{C3380CC4-5D6E-409C-BE32-E72D297353CC}">
              <c16:uniqueId val="{00000001-0116-4406-93F5-985BF643B5E2}"/>
            </c:ext>
          </c:extLst>
        </c:ser>
        <c:ser>
          <c:idx val="4"/>
          <c:order val="1"/>
          <c:tx>
            <c:strRef>
              <c:f>'Figure 65'!$C$4</c:f>
              <c:strCache>
                <c:ptCount val="1"/>
                <c:pt idx="0">
                  <c:v>2020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65'!$A$5:$A$8</c:f>
              <c:strCache>
                <c:ptCount val="4"/>
                <c:pt idx="0">
                  <c:v>Petroleum</c:v>
                </c:pt>
                <c:pt idx="1">
                  <c:v>Coal</c:v>
                </c:pt>
                <c:pt idx="2">
                  <c:v>Nuclear</c:v>
                </c:pt>
                <c:pt idx="3">
                  <c:v>Natural Gas</c:v>
                </c:pt>
              </c:strCache>
            </c:strRef>
          </c:cat>
          <c:val>
            <c:numRef>
              <c:f>'Figure 65'!$C$5:$C$8</c:f>
              <c:numCache>
                <c:formatCode>_(* #,##0_);_(* \(#,##0\);_(* "-"??_);_(@_)</c:formatCode>
                <c:ptCount val="4"/>
                <c:pt idx="0">
                  <c:v>785</c:v>
                </c:pt>
                <c:pt idx="1">
                  <c:v>1073</c:v>
                </c:pt>
                <c:pt idx="2">
                  <c:v>3706</c:v>
                </c:pt>
                <c:pt idx="3">
                  <c:v>5130</c:v>
                </c:pt>
              </c:numCache>
            </c:numRef>
          </c:val>
          <c:extLst>
            <c:ext xmlns:c16="http://schemas.microsoft.com/office/drawing/2014/chart" uri="{C3380CC4-5D6E-409C-BE32-E72D297353CC}">
              <c16:uniqueId val="{00000002-0116-4406-93F5-985BF643B5E2}"/>
            </c:ext>
          </c:extLst>
        </c:ser>
        <c:ser>
          <c:idx val="5"/>
          <c:order val="2"/>
          <c:tx>
            <c:strRef>
              <c:f>'Figure 65'!$D$4</c:f>
              <c:strCache>
                <c:ptCount val="1"/>
                <c:pt idx="0">
                  <c:v>2021</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65'!$A$5:$A$8</c:f>
              <c:strCache>
                <c:ptCount val="4"/>
                <c:pt idx="0">
                  <c:v>Petroleum</c:v>
                </c:pt>
                <c:pt idx="1">
                  <c:v>Coal</c:v>
                </c:pt>
                <c:pt idx="2">
                  <c:v>Nuclear</c:v>
                </c:pt>
                <c:pt idx="3">
                  <c:v>Natural Gas</c:v>
                </c:pt>
              </c:strCache>
            </c:strRef>
          </c:cat>
          <c:val>
            <c:numRef>
              <c:f>'Figure 65'!$D$5:$D$8</c:f>
              <c:numCache>
                <c:formatCode>_(* #,##0_);_(* \(#,##0\);_(* "-"??_);_(@_)</c:formatCode>
                <c:ptCount val="4"/>
                <c:pt idx="0">
                  <c:v>770</c:v>
                </c:pt>
                <c:pt idx="1">
                  <c:v>1123</c:v>
                </c:pt>
                <c:pt idx="2">
                  <c:v>3516</c:v>
                </c:pt>
                <c:pt idx="3">
                  <c:v>5037</c:v>
                </c:pt>
              </c:numCache>
            </c:numRef>
          </c:val>
          <c:extLst>
            <c:ext xmlns:c16="http://schemas.microsoft.com/office/drawing/2014/chart" uri="{C3380CC4-5D6E-409C-BE32-E72D297353CC}">
              <c16:uniqueId val="{00000003-0116-4406-93F5-985BF643B5E2}"/>
            </c:ext>
          </c:extLst>
        </c:ser>
        <c:ser>
          <c:idx val="6"/>
          <c:order val="3"/>
          <c:tx>
            <c:strRef>
              <c:f>'Figure 65'!$E$4</c:f>
              <c:strCache>
                <c:ptCount val="1"/>
                <c:pt idx="0">
                  <c:v>2022</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65'!$A$5:$A$8</c:f>
              <c:strCache>
                <c:ptCount val="4"/>
                <c:pt idx="0">
                  <c:v>Petroleum</c:v>
                </c:pt>
                <c:pt idx="1">
                  <c:v>Coal</c:v>
                </c:pt>
                <c:pt idx="2">
                  <c:v>Nuclear</c:v>
                </c:pt>
                <c:pt idx="3">
                  <c:v>Natural Gas</c:v>
                </c:pt>
              </c:strCache>
            </c:strRef>
          </c:cat>
          <c:val>
            <c:numRef>
              <c:f>'Figure 65'!$E$5:$E$8</c:f>
              <c:numCache>
                <c:formatCode>_(* #,##0_);_(* \(#,##0\);_(* "-"??_);_(@_)</c:formatCode>
                <c:ptCount val="4"/>
                <c:pt idx="0">
                  <c:v>771.09237578021009</c:v>
                </c:pt>
                <c:pt idx="1">
                  <c:v>1053.0532784902741</c:v>
                </c:pt>
                <c:pt idx="2">
                  <c:v>3539.7746858180644</c:v>
                </c:pt>
                <c:pt idx="3">
                  <c:v>5224.3201457904233</c:v>
                </c:pt>
              </c:numCache>
            </c:numRef>
          </c:val>
          <c:extLst>
            <c:ext xmlns:c16="http://schemas.microsoft.com/office/drawing/2014/chart" uri="{C3380CC4-5D6E-409C-BE32-E72D297353CC}">
              <c16:uniqueId val="{00000004-0116-4406-93F5-985BF643B5E2}"/>
            </c:ext>
          </c:extLst>
        </c:ser>
        <c:ser>
          <c:idx val="7"/>
          <c:order val="4"/>
          <c:tx>
            <c:strRef>
              <c:f>'Figure 65'!$F$4</c:f>
              <c:strCache>
                <c:ptCount val="1"/>
                <c:pt idx="0">
                  <c:v>2023</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65'!$A$5:$A$8</c:f>
              <c:strCache>
                <c:ptCount val="4"/>
                <c:pt idx="0">
                  <c:v>Petroleum</c:v>
                </c:pt>
                <c:pt idx="1">
                  <c:v>Coal</c:v>
                </c:pt>
                <c:pt idx="2">
                  <c:v>Nuclear</c:v>
                </c:pt>
                <c:pt idx="3">
                  <c:v>Natural Gas</c:v>
                </c:pt>
              </c:strCache>
            </c:strRef>
          </c:cat>
          <c:val>
            <c:numRef>
              <c:f>'Figure 65'!$F$5:$F$8</c:f>
              <c:numCache>
                <c:formatCode>_(* #,##0_);_(* \(#,##0\);_(* "-"??_);_(@_)</c:formatCode>
                <c:ptCount val="4"/>
                <c:pt idx="0">
                  <c:v>760.77808775061794</c:v>
                </c:pt>
                <c:pt idx="1">
                  <c:v>1072.2902986290912</c:v>
                </c:pt>
                <c:pt idx="2">
                  <c:v>3608.3637575891353</c:v>
                </c:pt>
                <c:pt idx="3">
                  <c:v>5271.6148930081472</c:v>
                </c:pt>
              </c:numCache>
            </c:numRef>
          </c:val>
          <c:extLst>
            <c:ext xmlns:c16="http://schemas.microsoft.com/office/drawing/2014/chart" uri="{C3380CC4-5D6E-409C-BE32-E72D297353CC}">
              <c16:uniqueId val="{00000005-0116-4406-93F5-985BF643B5E2}"/>
            </c:ext>
          </c:extLst>
        </c:ser>
        <c:ser>
          <c:idx val="8"/>
          <c:order val="5"/>
          <c:tx>
            <c:strRef>
              <c:f>'Figure 65'!$G$4</c:f>
              <c:strCache>
                <c:ptCount val="1"/>
                <c:pt idx="0">
                  <c:v>2024</c:v>
                </c:pt>
              </c:strCache>
            </c:strRef>
          </c:tx>
          <c:spPr>
            <a:solidFill>
              <a:schemeClr val="accent3">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65'!$A$5:$A$8</c:f>
              <c:strCache>
                <c:ptCount val="4"/>
                <c:pt idx="0">
                  <c:v>Petroleum</c:v>
                </c:pt>
                <c:pt idx="1">
                  <c:v>Coal</c:v>
                </c:pt>
                <c:pt idx="2">
                  <c:v>Nuclear</c:v>
                </c:pt>
                <c:pt idx="3">
                  <c:v>Natural Gas</c:v>
                </c:pt>
              </c:strCache>
            </c:strRef>
          </c:cat>
          <c:val>
            <c:numRef>
              <c:f>'Figure 65'!$G$5:$G$8</c:f>
              <c:numCache>
                <c:formatCode>0</c:formatCode>
                <c:ptCount val="4"/>
                <c:pt idx="0" formatCode="_(* #,##0_);_(* \(#,##0\);_(* &quot;-&quot;??_);_(@_)">
                  <c:v>737.68139239494371</c:v>
                </c:pt>
                <c:pt idx="1">
                  <c:v>1070.7827639096254</c:v>
                </c:pt>
                <c:pt idx="2">
                  <c:v>3544.6083561276873</c:v>
                </c:pt>
                <c:pt idx="3">
                  <c:v>5328.07503087652</c:v>
                </c:pt>
              </c:numCache>
            </c:numRef>
          </c:val>
          <c:extLst>
            <c:ext xmlns:c16="http://schemas.microsoft.com/office/drawing/2014/chart" uri="{C3380CC4-5D6E-409C-BE32-E72D297353CC}">
              <c16:uniqueId val="{00000006-0116-4406-93F5-985BF643B5E2}"/>
            </c:ext>
          </c:extLst>
        </c:ser>
        <c:dLbls>
          <c:dLblPos val="outEnd"/>
          <c:showLegendKey val="0"/>
          <c:showVal val="1"/>
          <c:showCatName val="0"/>
          <c:showSerName val="0"/>
          <c:showPercent val="0"/>
          <c:showBubbleSize val="0"/>
        </c:dLbls>
        <c:gapWidth val="182"/>
        <c:axId val="205942271"/>
        <c:axId val="205936863"/>
      </c:barChart>
      <c:catAx>
        <c:axId val="2059422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36863"/>
        <c:crosses val="autoZero"/>
        <c:auto val="1"/>
        <c:lblAlgn val="ctr"/>
        <c:lblOffset val="100"/>
        <c:noMultiLvlLbl val="0"/>
      </c:catAx>
      <c:valAx>
        <c:axId val="205936863"/>
        <c:scaling>
          <c:orientation val="minMax"/>
        </c:scaling>
        <c:delete val="1"/>
        <c:axPos val="b"/>
        <c:numFmt formatCode="_(* #,##0_);_(* \(#,##0\);_(* &quot;-&quot;??_);_(@_)" sourceLinked="1"/>
        <c:majorTickMark val="none"/>
        <c:minorTickMark val="none"/>
        <c:tickLblPos val="nextTo"/>
        <c:crossAx val="205942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66'!$B$7</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66'!$A$8:$A$11</c:f>
              <c:strCache>
                <c:ptCount val="4"/>
                <c:pt idx="0">
                  <c:v>Coal</c:v>
                </c:pt>
                <c:pt idx="1">
                  <c:v>Other Fuels</c:v>
                </c:pt>
                <c:pt idx="2">
                  <c:v>Natural Gas</c:v>
                </c:pt>
                <c:pt idx="3">
                  <c:v>Petroleum</c:v>
                </c:pt>
              </c:strCache>
            </c:strRef>
          </c:cat>
          <c:val>
            <c:numRef>
              <c:f>'Figure 66'!$B$8:$B$11</c:f>
              <c:numCache>
                <c:formatCode>_(* #,##0_);_(* \(#,##0\);_(* "-"??_);_(@_)</c:formatCode>
                <c:ptCount val="4"/>
                <c:pt idx="0">
                  <c:v>1085.5932513256953</c:v>
                </c:pt>
                <c:pt idx="1">
                  <c:v>2328.1065632967875</c:v>
                </c:pt>
                <c:pt idx="2">
                  <c:v>2240.8132162926272</c:v>
                </c:pt>
                <c:pt idx="3">
                  <c:v>5460.461210297648</c:v>
                </c:pt>
              </c:numCache>
            </c:numRef>
          </c:val>
          <c:extLst>
            <c:ext xmlns:c16="http://schemas.microsoft.com/office/drawing/2014/chart" uri="{C3380CC4-5D6E-409C-BE32-E72D297353CC}">
              <c16:uniqueId val="{00000000-57FE-4407-8265-15E17434ED79}"/>
            </c:ext>
          </c:extLst>
        </c:ser>
        <c:ser>
          <c:idx val="1"/>
          <c:order val="1"/>
          <c:tx>
            <c:strRef>
              <c:f>'Figure 66'!$C$7</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66'!$A$8:$A$11</c:f>
              <c:strCache>
                <c:ptCount val="4"/>
                <c:pt idx="0">
                  <c:v>Coal</c:v>
                </c:pt>
                <c:pt idx="1">
                  <c:v>Other Fuels</c:v>
                </c:pt>
                <c:pt idx="2">
                  <c:v>Natural Gas</c:v>
                </c:pt>
                <c:pt idx="3">
                  <c:v>Petroleum</c:v>
                </c:pt>
              </c:strCache>
            </c:strRef>
          </c:cat>
          <c:val>
            <c:numRef>
              <c:f>'Figure 66'!$C$8:$C$11</c:f>
              <c:numCache>
                <c:formatCode>_(* #,##0_);_(* \(#,##0\);_(* "-"??_);_(@_)</c:formatCode>
                <c:ptCount val="4"/>
                <c:pt idx="0">
                  <c:v>1035</c:v>
                </c:pt>
                <c:pt idx="1">
                  <c:v>653</c:v>
                </c:pt>
                <c:pt idx="2">
                  <c:v>1851</c:v>
                </c:pt>
                <c:pt idx="3">
                  <c:v>4638</c:v>
                </c:pt>
              </c:numCache>
            </c:numRef>
          </c:val>
          <c:extLst>
            <c:ext xmlns:c16="http://schemas.microsoft.com/office/drawing/2014/chart" uri="{C3380CC4-5D6E-409C-BE32-E72D297353CC}">
              <c16:uniqueId val="{00000001-57FE-4407-8265-15E17434ED79}"/>
            </c:ext>
          </c:extLst>
        </c:ser>
        <c:ser>
          <c:idx val="2"/>
          <c:order val="2"/>
          <c:tx>
            <c:strRef>
              <c:f>'Figure 66'!$D$7</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66'!$A$8:$A$11</c:f>
              <c:strCache>
                <c:ptCount val="4"/>
                <c:pt idx="0">
                  <c:v>Coal</c:v>
                </c:pt>
                <c:pt idx="1">
                  <c:v>Other Fuels</c:v>
                </c:pt>
                <c:pt idx="2">
                  <c:v>Natural Gas</c:v>
                </c:pt>
                <c:pt idx="3">
                  <c:v>Petroleum</c:v>
                </c:pt>
              </c:strCache>
            </c:strRef>
          </c:cat>
          <c:val>
            <c:numRef>
              <c:f>'Figure 66'!$D$8:$D$11</c:f>
              <c:numCache>
                <c:formatCode>_(* #,##0_);_(* \(#,##0\);_(* "-"??_);_(@_)</c:formatCode>
                <c:ptCount val="4"/>
                <c:pt idx="0">
                  <c:v>509</c:v>
                </c:pt>
                <c:pt idx="1">
                  <c:v>801</c:v>
                </c:pt>
                <c:pt idx="2">
                  <c:v>2000</c:v>
                </c:pt>
                <c:pt idx="3">
                  <c:v>4599</c:v>
                </c:pt>
              </c:numCache>
            </c:numRef>
          </c:val>
          <c:extLst>
            <c:ext xmlns:c16="http://schemas.microsoft.com/office/drawing/2014/chart" uri="{C3380CC4-5D6E-409C-BE32-E72D297353CC}">
              <c16:uniqueId val="{00000002-57FE-4407-8265-15E17434ED79}"/>
            </c:ext>
          </c:extLst>
        </c:ser>
        <c:ser>
          <c:idx val="3"/>
          <c:order val="3"/>
          <c:tx>
            <c:strRef>
              <c:f>'Figure 66'!$E$7</c:f>
              <c:strCache>
                <c:ptCount val="1"/>
                <c:pt idx="0">
                  <c:v>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66'!$A$8:$A$11</c:f>
              <c:strCache>
                <c:ptCount val="4"/>
                <c:pt idx="0">
                  <c:v>Coal</c:v>
                </c:pt>
                <c:pt idx="1">
                  <c:v>Other Fuels</c:v>
                </c:pt>
                <c:pt idx="2">
                  <c:v>Natural Gas</c:v>
                </c:pt>
                <c:pt idx="3">
                  <c:v>Petroleum</c:v>
                </c:pt>
              </c:strCache>
            </c:strRef>
          </c:cat>
          <c:val>
            <c:numRef>
              <c:f>'Figure 66'!$E$8:$E$11</c:f>
              <c:numCache>
                <c:formatCode>_(* #,##0_);_(* \(#,##0\);_(* "-"??_);_(@_)</c:formatCode>
                <c:ptCount val="4"/>
                <c:pt idx="0">
                  <c:v>306.00520837591256</c:v>
                </c:pt>
                <c:pt idx="1">
                  <c:v>911.54585224033804</c:v>
                </c:pt>
                <c:pt idx="2">
                  <c:v>2624.7971362455974</c:v>
                </c:pt>
                <c:pt idx="3">
                  <c:v>5428.530787172539</c:v>
                </c:pt>
              </c:numCache>
            </c:numRef>
          </c:val>
          <c:extLst>
            <c:ext xmlns:c16="http://schemas.microsoft.com/office/drawing/2014/chart" uri="{C3380CC4-5D6E-409C-BE32-E72D297353CC}">
              <c16:uniqueId val="{00000003-57FE-4407-8265-15E17434ED79}"/>
            </c:ext>
          </c:extLst>
        </c:ser>
        <c:ser>
          <c:idx val="4"/>
          <c:order val="4"/>
          <c:tx>
            <c:strRef>
              <c:f>'Figure 66'!$F$7</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66'!$A$8:$A$11</c:f>
              <c:strCache>
                <c:ptCount val="4"/>
                <c:pt idx="0">
                  <c:v>Coal</c:v>
                </c:pt>
                <c:pt idx="1">
                  <c:v>Other Fuels</c:v>
                </c:pt>
                <c:pt idx="2">
                  <c:v>Natural Gas</c:v>
                </c:pt>
                <c:pt idx="3">
                  <c:v>Petroleum</c:v>
                </c:pt>
              </c:strCache>
            </c:strRef>
          </c:cat>
          <c:val>
            <c:numRef>
              <c:f>'Figure 66'!$F$8:$F$11</c:f>
              <c:numCache>
                <c:formatCode>_(* #,##0_);_(* \(#,##0\);_(* "-"??_);_(@_)</c:formatCode>
                <c:ptCount val="4"/>
                <c:pt idx="0">
                  <c:v>179.13386379886566</c:v>
                </c:pt>
                <c:pt idx="1">
                  <c:v>1066.9828468638148</c:v>
                </c:pt>
                <c:pt idx="2">
                  <c:v>2631.7457168594765</c:v>
                </c:pt>
                <c:pt idx="3">
                  <c:v>5748.9751383809889</c:v>
                </c:pt>
              </c:numCache>
            </c:numRef>
          </c:val>
          <c:extLst>
            <c:ext xmlns:c16="http://schemas.microsoft.com/office/drawing/2014/chart" uri="{C3380CC4-5D6E-409C-BE32-E72D297353CC}">
              <c16:uniqueId val="{00000004-57FE-4407-8265-15E17434ED79}"/>
            </c:ext>
          </c:extLst>
        </c:ser>
        <c:ser>
          <c:idx val="5"/>
          <c:order val="5"/>
          <c:tx>
            <c:strRef>
              <c:f>'Figure 66'!$G$7</c:f>
              <c:strCache>
                <c:ptCount val="1"/>
                <c:pt idx="0">
                  <c:v>2024</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66'!$A$8:$A$11</c:f>
              <c:strCache>
                <c:ptCount val="4"/>
                <c:pt idx="0">
                  <c:v>Coal</c:v>
                </c:pt>
                <c:pt idx="1">
                  <c:v>Other Fuels</c:v>
                </c:pt>
                <c:pt idx="2">
                  <c:v>Natural Gas</c:v>
                </c:pt>
                <c:pt idx="3">
                  <c:v>Petroleum</c:v>
                </c:pt>
              </c:strCache>
            </c:strRef>
          </c:cat>
          <c:val>
            <c:numRef>
              <c:f>'Figure 66'!$G$8:$G$11</c:f>
              <c:numCache>
                <c:formatCode>0</c:formatCode>
                <c:ptCount val="4"/>
                <c:pt idx="0">
                  <c:v>107.56031646020709</c:v>
                </c:pt>
                <c:pt idx="1">
                  <c:v>1187.8217988104605</c:v>
                </c:pt>
                <c:pt idx="2">
                  <c:v>2657.4059201167397</c:v>
                </c:pt>
                <c:pt idx="3">
                  <c:v>6296.8094781229393</c:v>
                </c:pt>
              </c:numCache>
            </c:numRef>
          </c:val>
          <c:extLst>
            <c:ext xmlns:c16="http://schemas.microsoft.com/office/drawing/2014/chart" uri="{C3380CC4-5D6E-409C-BE32-E72D297353CC}">
              <c16:uniqueId val="{00000005-57FE-4407-8265-15E17434ED79}"/>
            </c:ext>
          </c:extLst>
        </c:ser>
        <c:dLbls>
          <c:showLegendKey val="0"/>
          <c:showVal val="0"/>
          <c:showCatName val="0"/>
          <c:showSerName val="0"/>
          <c:showPercent val="0"/>
          <c:showBubbleSize val="0"/>
        </c:dLbls>
        <c:gapWidth val="182"/>
        <c:axId val="112623167"/>
        <c:axId val="112623647"/>
      </c:barChart>
      <c:catAx>
        <c:axId val="1126231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623647"/>
        <c:crosses val="autoZero"/>
        <c:auto val="1"/>
        <c:lblAlgn val="ctr"/>
        <c:lblOffset val="100"/>
        <c:noMultiLvlLbl val="0"/>
      </c:catAx>
      <c:valAx>
        <c:axId val="112623647"/>
        <c:scaling>
          <c:orientation val="minMax"/>
        </c:scaling>
        <c:delete val="1"/>
        <c:axPos val="b"/>
        <c:numFmt formatCode="_(* #,##0_);_(* \(#,##0\);_(* &quot;-&quot;??_);_(@_)" sourceLinked="1"/>
        <c:majorTickMark val="none"/>
        <c:minorTickMark val="none"/>
        <c:tickLblPos val="nextTo"/>
        <c:crossAx val="112623167"/>
        <c:crosses val="autoZero"/>
        <c:crossBetween val="between"/>
      </c:valAx>
      <c:spPr>
        <a:noFill/>
        <a:ln>
          <a:noFill/>
        </a:ln>
        <a:effectLst/>
      </c:spPr>
    </c:plotArea>
    <c:legend>
      <c:legendPos val="b"/>
      <c:layout>
        <c:manualLayout>
          <c:xMode val="edge"/>
          <c:yMode val="edge"/>
          <c:x val="0.11788473315835518"/>
          <c:y val="0.90687682377282153"/>
          <c:w val="0.56253062117235342"/>
          <c:h val="4.562790584786781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43852443516605"/>
          <c:y val="5.59221109355122E-2"/>
          <c:w val="0.78588272980247487"/>
          <c:h val="0.70347450584132698"/>
        </c:manualLayout>
      </c:layout>
      <c:barChart>
        <c:barDir val="col"/>
        <c:grouping val="clustered"/>
        <c:varyColors val="0"/>
        <c:ser>
          <c:idx val="0"/>
          <c:order val="0"/>
          <c:tx>
            <c:strRef>
              <c:f>'Figure 7'!$B$4</c:f>
              <c:strCache>
                <c:ptCount val="1"/>
                <c:pt idx="0">
                  <c:v>Total CE Employment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7'!$C$3:$H$3</c:f>
              <c:numCache>
                <c:formatCode>General</c:formatCode>
                <c:ptCount val="6"/>
                <c:pt idx="0">
                  <c:v>2019</c:v>
                </c:pt>
                <c:pt idx="1">
                  <c:v>2020</c:v>
                </c:pt>
                <c:pt idx="2">
                  <c:v>2021</c:v>
                </c:pt>
                <c:pt idx="3">
                  <c:v>2022</c:v>
                </c:pt>
                <c:pt idx="4" formatCode="0">
                  <c:v>2023</c:v>
                </c:pt>
                <c:pt idx="5">
                  <c:v>2024</c:v>
                </c:pt>
              </c:numCache>
            </c:numRef>
          </c:cat>
          <c:val>
            <c:numRef>
              <c:f>'Figure 7'!$C$4:$H$4</c:f>
              <c:numCache>
                <c:formatCode>_(* #,##0_);_(* \(#,##0\);_(* "-"??_);_(@_)</c:formatCode>
                <c:ptCount val="6"/>
                <c:pt idx="0">
                  <c:v>163754.22097276902</c:v>
                </c:pt>
                <c:pt idx="1">
                  <c:v>157686.20757091008</c:v>
                </c:pt>
                <c:pt idx="2">
                  <c:v>165054.70816915436</c:v>
                </c:pt>
                <c:pt idx="3">
                  <c:v>170796.52828642717</c:v>
                </c:pt>
                <c:pt idx="4">
                  <c:v>178449.26903490411</c:v>
                </c:pt>
                <c:pt idx="5">
                  <c:v>184536.84322739547</c:v>
                </c:pt>
              </c:numCache>
            </c:numRef>
          </c:val>
          <c:extLst>
            <c:ext xmlns:c16="http://schemas.microsoft.com/office/drawing/2014/chart" uri="{C3380CC4-5D6E-409C-BE32-E72D297353CC}">
              <c16:uniqueId val="{00000000-A44A-4286-8379-B5765BCADC1C}"/>
            </c:ext>
          </c:extLst>
        </c:ser>
        <c:ser>
          <c:idx val="1"/>
          <c:order val="1"/>
          <c:tx>
            <c:strRef>
              <c:f>'Figure 7'!$B$5</c:f>
              <c:strCache>
                <c:ptCount val="1"/>
                <c:pt idx="0">
                  <c:v>Intensity Adjusted Employment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7'!$C$3:$H$3</c:f>
              <c:numCache>
                <c:formatCode>General</c:formatCode>
                <c:ptCount val="6"/>
                <c:pt idx="0">
                  <c:v>2019</c:v>
                </c:pt>
                <c:pt idx="1">
                  <c:v>2020</c:v>
                </c:pt>
                <c:pt idx="2">
                  <c:v>2021</c:v>
                </c:pt>
                <c:pt idx="3">
                  <c:v>2022</c:v>
                </c:pt>
                <c:pt idx="4" formatCode="0">
                  <c:v>2023</c:v>
                </c:pt>
                <c:pt idx="5">
                  <c:v>2024</c:v>
                </c:pt>
              </c:numCache>
            </c:numRef>
          </c:cat>
          <c:val>
            <c:numRef>
              <c:f>'Figure 7'!$C$5:$H$5</c:f>
              <c:numCache>
                <c:formatCode>_(* #,##0_);_(* \(#,##0\);_(* "-"??_);_(@_)</c:formatCode>
                <c:ptCount val="6"/>
                <c:pt idx="0">
                  <c:v>118291.56995152606</c:v>
                </c:pt>
                <c:pt idx="1">
                  <c:v>115336.18390467475</c:v>
                </c:pt>
                <c:pt idx="2">
                  <c:v>122198.20017727252</c:v>
                </c:pt>
                <c:pt idx="3">
                  <c:v>127472.64850546425</c:v>
                </c:pt>
                <c:pt idx="4">
                  <c:v>138815.73026189374</c:v>
                </c:pt>
                <c:pt idx="5">
                  <c:v>138533.47530803943</c:v>
                </c:pt>
              </c:numCache>
            </c:numRef>
          </c:val>
          <c:extLst>
            <c:ext xmlns:c16="http://schemas.microsoft.com/office/drawing/2014/chart" uri="{C3380CC4-5D6E-409C-BE32-E72D297353CC}">
              <c16:uniqueId val="{00000001-A44A-4286-8379-B5765BCADC1C}"/>
            </c:ext>
          </c:extLst>
        </c:ser>
        <c:dLbls>
          <c:showLegendKey val="0"/>
          <c:showVal val="1"/>
          <c:showCatName val="0"/>
          <c:showSerName val="0"/>
          <c:showPercent val="0"/>
          <c:showBubbleSize val="0"/>
        </c:dLbls>
        <c:gapWidth val="150"/>
        <c:axId val="680194431"/>
        <c:axId val="784105519"/>
      </c:barChart>
      <c:lineChart>
        <c:grouping val="standard"/>
        <c:varyColors val="0"/>
        <c:ser>
          <c:idx val="2"/>
          <c:order val="2"/>
          <c:tx>
            <c:strRef>
              <c:f>'Figure 7'!$B$6</c:f>
              <c:strCache>
                <c:ptCount val="1"/>
                <c:pt idx="0">
                  <c:v>Cumulaitve % Change for Intensity-Adjusted</c:v>
                </c:pt>
              </c:strCache>
            </c:strRef>
          </c:tx>
          <c:spPr>
            <a:ln w="28575" cap="rnd">
              <a:solidFill>
                <a:schemeClr val="accent3"/>
              </a:solidFill>
              <a:round/>
            </a:ln>
            <a:effectLst/>
          </c:spPr>
          <c:marker>
            <c:symbol val="none"/>
          </c:marker>
          <c:dLbls>
            <c:dLbl>
              <c:idx val="1"/>
              <c:layout>
                <c:manualLayout>
                  <c:x val="-8.0152301996203289E-3"/>
                  <c:y val="-7.8431349483858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4A-4286-8379-B5765BCADC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7'!$C$3:$H$3</c:f>
              <c:numCache>
                <c:formatCode>General</c:formatCode>
                <c:ptCount val="6"/>
                <c:pt idx="0">
                  <c:v>2019</c:v>
                </c:pt>
                <c:pt idx="1">
                  <c:v>2020</c:v>
                </c:pt>
                <c:pt idx="2">
                  <c:v>2021</c:v>
                </c:pt>
                <c:pt idx="3">
                  <c:v>2022</c:v>
                </c:pt>
                <c:pt idx="4" formatCode="0">
                  <c:v>2023</c:v>
                </c:pt>
                <c:pt idx="5">
                  <c:v>2024</c:v>
                </c:pt>
              </c:numCache>
            </c:numRef>
          </c:cat>
          <c:val>
            <c:numRef>
              <c:f>'Figure 7'!$C$6:$H$6</c:f>
              <c:numCache>
                <c:formatCode>0%</c:formatCode>
                <c:ptCount val="6"/>
                <c:pt idx="0">
                  <c:v>0</c:v>
                </c:pt>
                <c:pt idx="1">
                  <c:v>-2.4983910925033662E-2</c:v>
                </c:pt>
                <c:pt idx="2">
                  <c:v>3.3025432220971693E-2</c:v>
                </c:pt>
                <c:pt idx="3">
                  <c:v>7.7613971627060532E-2</c:v>
                </c:pt>
                <c:pt idx="4">
                  <c:v>0.17350484331874316</c:v>
                </c:pt>
                <c:pt idx="5">
                  <c:v>0.17111874806301214</c:v>
                </c:pt>
              </c:numCache>
            </c:numRef>
          </c:val>
          <c:smooth val="0"/>
          <c:extLst>
            <c:ext xmlns:c16="http://schemas.microsoft.com/office/drawing/2014/chart" uri="{C3380CC4-5D6E-409C-BE32-E72D297353CC}">
              <c16:uniqueId val="{00000003-A44A-4286-8379-B5765BCADC1C}"/>
            </c:ext>
          </c:extLst>
        </c:ser>
        <c:dLbls>
          <c:showLegendKey val="0"/>
          <c:showVal val="0"/>
          <c:showCatName val="0"/>
          <c:showSerName val="0"/>
          <c:showPercent val="0"/>
          <c:showBubbleSize val="0"/>
        </c:dLbls>
        <c:marker val="1"/>
        <c:smooth val="0"/>
        <c:axId val="1341982992"/>
        <c:axId val="1341990672"/>
      </c:lineChart>
      <c:catAx>
        <c:axId val="680194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784105519"/>
        <c:crosses val="autoZero"/>
        <c:auto val="1"/>
        <c:lblAlgn val="ctr"/>
        <c:lblOffset val="100"/>
        <c:noMultiLvlLbl val="0"/>
      </c:catAx>
      <c:valAx>
        <c:axId val="784105519"/>
        <c:scaling>
          <c:orientation val="minMax"/>
          <c:min val="60000"/>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80194431"/>
        <c:crosses val="autoZero"/>
        <c:crossBetween val="between"/>
      </c:valAx>
      <c:valAx>
        <c:axId val="134199067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982992"/>
        <c:crosses val="max"/>
        <c:crossBetween val="between"/>
      </c:valAx>
      <c:catAx>
        <c:axId val="1341982992"/>
        <c:scaling>
          <c:orientation val="minMax"/>
        </c:scaling>
        <c:delete val="1"/>
        <c:axPos val="b"/>
        <c:numFmt formatCode="General" sourceLinked="1"/>
        <c:majorTickMark val="out"/>
        <c:minorTickMark val="none"/>
        <c:tickLblPos val="nextTo"/>
        <c:crossAx val="13419906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66'!#REF!</c:f>
              <c:strCache>
                <c:ptCount val="1"/>
                <c:pt idx="0">
                  <c:v>#REF!</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67'!$A$4:$A$5</c:f>
              <c:strCache>
                <c:ptCount val="2"/>
                <c:pt idx="0">
                  <c:v>Other Motor Vehicles</c:v>
                </c:pt>
                <c:pt idx="1">
                  <c:v>Gasoline &amp; Diesel</c:v>
                </c:pt>
              </c:strCache>
            </c:strRef>
          </c:cat>
          <c:val>
            <c:numRef>
              <c:f>'Figure 66'!#REF!</c:f>
              <c:numCache>
                <c:formatCode>General</c:formatCode>
                <c:ptCount val="1"/>
                <c:pt idx="0">
                  <c:v>1</c:v>
                </c:pt>
              </c:numCache>
            </c:numRef>
          </c:val>
          <c:extLst>
            <c:ext xmlns:c16="http://schemas.microsoft.com/office/drawing/2014/chart" uri="{C3380CC4-5D6E-409C-BE32-E72D297353CC}">
              <c16:uniqueId val="{00000000-5DDA-4A63-BB43-07A15F67837F}"/>
            </c:ext>
          </c:extLst>
        </c:ser>
        <c:ser>
          <c:idx val="3"/>
          <c:order val="1"/>
          <c:tx>
            <c:strRef>
              <c:f>'Figure 67'!$B$3</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67'!$A$4:$A$5</c:f>
              <c:strCache>
                <c:ptCount val="2"/>
                <c:pt idx="0">
                  <c:v>Other Motor Vehicles</c:v>
                </c:pt>
                <c:pt idx="1">
                  <c:v>Gasoline &amp; Diesel</c:v>
                </c:pt>
              </c:strCache>
            </c:strRef>
          </c:cat>
          <c:val>
            <c:numRef>
              <c:f>'Figure 67'!$B$4:$B$5</c:f>
              <c:numCache>
                <c:formatCode>_(* #,##0_);_(* \(#,##0\);_(* "-"??_);_(@_)</c:formatCode>
                <c:ptCount val="2"/>
                <c:pt idx="0">
                  <c:v>4839.7462424283585</c:v>
                </c:pt>
                <c:pt idx="1">
                  <c:v>68399.405667783256</c:v>
                </c:pt>
              </c:numCache>
            </c:numRef>
          </c:val>
          <c:extLst>
            <c:ext xmlns:c16="http://schemas.microsoft.com/office/drawing/2014/chart" uri="{C3380CC4-5D6E-409C-BE32-E72D297353CC}">
              <c16:uniqueId val="{00000001-5DDA-4A63-BB43-07A15F67837F}"/>
            </c:ext>
          </c:extLst>
        </c:ser>
        <c:ser>
          <c:idx val="4"/>
          <c:order val="2"/>
          <c:tx>
            <c:strRef>
              <c:f>'Figure 67'!$C$3</c:f>
              <c:strCache>
                <c:ptCount val="1"/>
                <c:pt idx="0">
                  <c:v>2020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67'!$A$4:$A$5</c:f>
              <c:strCache>
                <c:ptCount val="2"/>
                <c:pt idx="0">
                  <c:v>Other Motor Vehicles</c:v>
                </c:pt>
                <c:pt idx="1">
                  <c:v>Gasoline &amp; Diesel</c:v>
                </c:pt>
              </c:strCache>
            </c:strRef>
          </c:cat>
          <c:val>
            <c:numRef>
              <c:f>'Figure 67'!$C$4:$C$5</c:f>
              <c:numCache>
                <c:formatCode>_(* #,##0_);_(* \(#,##0\);_(* "-"??_);_(@_)</c:formatCode>
                <c:ptCount val="2"/>
                <c:pt idx="0">
                  <c:v>2036.9476036096166</c:v>
                </c:pt>
                <c:pt idx="1">
                  <c:v>56141.120345014366</c:v>
                </c:pt>
              </c:numCache>
            </c:numRef>
          </c:val>
          <c:extLst>
            <c:ext xmlns:c16="http://schemas.microsoft.com/office/drawing/2014/chart" uri="{C3380CC4-5D6E-409C-BE32-E72D297353CC}">
              <c16:uniqueId val="{00000002-5DDA-4A63-BB43-07A15F67837F}"/>
            </c:ext>
          </c:extLst>
        </c:ser>
        <c:ser>
          <c:idx val="5"/>
          <c:order val="3"/>
          <c:tx>
            <c:strRef>
              <c:f>'Figure 67'!$D$3</c:f>
              <c:strCache>
                <c:ptCount val="1"/>
                <c:pt idx="0">
                  <c:v>2021</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67'!$A$4:$A$5</c:f>
              <c:strCache>
                <c:ptCount val="2"/>
                <c:pt idx="0">
                  <c:v>Other Motor Vehicles</c:v>
                </c:pt>
                <c:pt idx="1">
                  <c:v>Gasoline &amp; Diesel</c:v>
                </c:pt>
              </c:strCache>
            </c:strRef>
          </c:cat>
          <c:val>
            <c:numRef>
              <c:f>'Figure 67'!$D$4:$D$5</c:f>
              <c:numCache>
                <c:formatCode>_(* #,##0_);_(* \(#,##0\);_(* "-"??_);_(@_)</c:formatCode>
                <c:ptCount val="2"/>
                <c:pt idx="0">
                  <c:v>1407</c:v>
                </c:pt>
                <c:pt idx="1">
                  <c:v>57338</c:v>
                </c:pt>
              </c:numCache>
            </c:numRef>
          </c:val>
          <c:extLst>
            <c:ext xmlns:c16="http://schemas.microsoft.com/office/drawing/2014/chart" uri="{C3380CC4-5D6E-409C-BE32-E72D297353CC}">
              <c16:uniqueId val="{00000003-5DDA-4A63-BB43-07A15F67837F}"/>
            </c:ext>
          </c:extLst>
        </c:ser>
        <c:ser>
          <c:idx val="6"/>
          <c:order val="4"/>
          <c:tx>
            <c:strRef>
              <c:f>'Figure 67'!$E$3</c:f>
              <c:strCache>
                <c:ptCount val="1"/>
                <c:pt idx="0">
                  <c:v>2022</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67'!$A$4:$A$5</c:f>
              <c:strCache>
                <c:ptCount val="2"/>
                <c:pt idx="0">
                  <c:v>Other Motor Vehicles</c:v>
                </c:pt>
                <c:pt idx="1">
                  <c:v>Gasoline &amp; Diesel</c:v>
                </c:pt>
              </c:strCache>
            </c:strRef>
          </c:cat>
          <c:val>
            <c:numRef>
              <c:f>'Figure 67'!$E$4:$E$5</c:f>
              <c:numCache>
                <c:formatCode>_(* #,##0_);_(* \(#,##0\);_(* "-"??_);_(@_)</c:formatCode>
                <c:ptCount val="2"/>
                <c:pt idx="0">
                  <c:v>1294.1727931723362</c:v>
                </c:pt>
                <c:pt idx="1">
                  <c:v>56625.674443967604</c:v>
                </c:pt>
              </c:numCache>
            </c:numRef>
          </c:val>
          <c:extLst>
            <c:ext xmlns:c16="http://schemas.microsoft.com/office/drawing/2014/chart" uri="{C3380CC4-5D6E-409C-BE32-E72D297353CC}">
              <c16:uniqueId val="{00000004-5DDA-4A63-BB43-07A15F67837F}"/>
            </c:ext>
          </c:extLst>
        </c:ser>
        <c:ser>
          <c:idx val="7"/>
          <c:order val="5"/>
          <c:tx>
            <c:strRef>
              <c:f>'Figure 67'!$F$3</c:f>
              <c:strCache>
                <c:ptCount val="1"/>
                <c:pt idx="0">
                  <c:v>2023</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67'!$A$4:$A$5</c:f>
              <c:strCache>
                <c:ptCount val="2"/>
                <c:pt idx="0">
                  <c:v>Other Motor Vehicles</c:v>
                </c:pt>
                <c:pt idx="1">
                  <c:v>Gasoline &amp; Diesel</c:v>
                </c:pt>
              </c:strCache>
            </c:strRef>
          </c:cat>
          <c:val>
            <c:numRef>
              <c:f>'Figure 67'!$F$4:$F$5</c:f>
              <c:numCache>
                <c:formatCode>_(* #,##0_);_(* \(#,##0\);_(* "-"??_);_(@_)</c:formatCode>
                <c:ptCount val="2"/>
                <c:pt idx="0">
                  <c:v>1206.340540883155</c:v>
                </c:pt>
                <c:pt idx="1">
                  <c:v>56926.945909228176</c:v>
                </c:pt>
              </c:numCache>
            </c:numRef>
          </c:val>
          <c:extLst>
            <c:ext xmlns:c16="http://schemas.microsoft.com/office/drawing/2014/chart" uri="{C3380CC4-5D6E-409C-BE32-E72D297353CC}">
              <c16:uniqueId val="{00000005-5DDA-4A63-BB43-07A15F67837F}"/>
            </c:ext>
          </c:extLst>
        </c:ser>
        <c:ser>
          <c:idx val="8"/>
          <c:order val="6"/>
          <c:tx>
            <c:strRef>
              <c:f>'Figure 67'!$G$3</c:f>
              <c:strCache>
                <c:ptCount val="1"/>
                <c:pt idx="0">
                  <c:v>2024</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67'!$A$4:$A$5</c:f>
              <c:strCache>
                <c:ptCount val="2"/>
                <c:pt idx="0">
                  <c:v>Other Motor Vehicles</c:v>
                </c:pt>
                <c:pt idx="1">
                  <c:v>Gasoline &amp; Diesel</c:v>
                </c:pt>
              </c:strCache>
            </c:strRef>
          </c:cat>
          <c:val>
            <c:numRef>
              <c:f>'Figure 67'!$G$4:$G$5</c:f>
              <c:numCache>
                <c:formatCode>0</c:formatCode>
                <c:ptCount val="2"/>
                <c:pt idx="0">
                  <c:v>1257.2150949417032</c:v>
                </c:pt>
                <c:pt idx="1">
                  <c:v>55712.875255221603</c:v>
                </c:pt>
              </c:numCache>
            </c:numRef>
          </c:val>
          <c:extLst>
            <c:ext xmlns:c16="http://schemas.microsoft.com/office/drawing/2014/chart" uri="{C3380CC4-5D6E-409C-BE32-E72D297353CC}">
              <c16:uniqueId val="{00000006-5DDA-4A63-BB43-07A15F67837F}"/>
            </c:ext>
          </c:extLst>
        </c:ser>
        <c:dLbls>
          <c:dLblPos val="outEnd"/>
          <c:showLegendKey val="0"/>
          <c:showVal val="1"/>
          <c:showCatName val="0"/>
          <c:showSerName val="0"/>
          <c:showPercent val="0"/>
          <c:showBubbleSize val="0"/>
        </c:dLbls>
        <c:gapWidth val="182"/>
        <c:axId val="1777005439"/>
        <c:axId val="1777000863"/>
      </c:barChart>
      <c:catAx>
        <c:axId val="1777005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7000863"/>
        <c:crosses val="autoZero"/>
        <c:auto val="1"/>
        <c:lblAlgn val="ctr"/>
        <c:lblOffset val="100"/>
        <c:noMultiLvlLbl val="0"/>
      </c:catAx>
      <c:valAx>
        <c:axId val="1777000863"/>
        <c:scaling>
          <c:orientation val="minMax"/>
        </c:scaling>
        <c:delete val="1"/>
        <c:axPos val="b"/>
        <c:numFmt formatCode="General" sourceLinked="1"/>
        <c:majorTickMark val="none"/>
        <c:minorTickMark val="none"/>
        <c:tickLblPos val="nextTo"/>
        <c:crossAx val="1777005439"/>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517766257429865"/>
          <c:y val="3.5672918407328037E-2"/>
          <c:w val="0.56228435469151195"/>
          <c:h val="0.85447032483039409"/>
        </c:manualLayout>
      </c:layout>
      <c:barChart>
        <c:barDir val="bar"/>
        <c:grouping val="clustered"/>
        <c:varyColors val="0"/>
        <c:ser>
          <c:idx val="3"/>
          <c:order val="0"/>
          <c:tx>
            <c:strRef>
              <c:f>'Figure 68'!$B$3</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68'!$A$4:$A$7</c:f>
              <c:strCache>
                <c:ptCount val="4"/>
                <c:pt idx="0">
                  <c:v>Other grid modernization</c:v>
                </c:pt>
                <c:pt idx="1">
                  <c:v>Micro grid</c:v>
                </c:pt>
                <c:pt idx="2">
                  <c:v>Other including Commodity Flows</c:v>
                </c:pt>
                <c:pt idx="3">
                  <c:v>Fossil Fuel Transportation and Distribution</c:v>
                </c:pt>
              </c:strCache>
            </c:strRef>
          </c:cat>
          <c:val>
            <c:numRef>
              <c:f>'Figure 68'!$B$4:$B$7</c:f>
              <c:numCache>
                <c:formatCode>_(* #,##0_);_(* \(#,##0\);_(* "-"??_);_(@_)</c:formatCode>
                <c:ptCount val="4"/>
                <c:pt idx="0">
                  <c:v>763.11382620836457</c:v>
                </c:pt>
                <c:pt idx="1">
                  <c:v>1237.8619016270643</c:v>
                </c:pt>
                <c:pt idx="2" formatCode="0">
                  <c:v>2522.721164426941</c:v>
                </c:pt>
                <c:pt idx="3">
                  <c:v>38684.360720626559</c:v>
                </c:pt>
              </c:numCache>
            </c:numRef>
          </c:val>
          <c:extLst>
            <c:ext xmlns:c16="http://schemas.microsoft.com/office/drawing/2014/chart" uri="{C3380CC4-5D6E-409C-BE32-E72D297353CC}">
              <c16:uniqueId val="{00000000-616F-4E21-B0A6-3D17C536E511}"/>
            </c:ext>
          </c:extLst>
        </c:ser>
        <c:ser>
          <c:idx val="4"/>
          <c:order val="1"/>
          <c:tx>
            <c:strRef>
              <c:f>'Figure 68'!$C$3</c:f>
              <c:strCache>
                <c:ptCount val="1"/>
                <c:pt idx="0">
                  <c:v>2020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68'!$A$4:$A$7</c:f>
              <c:strCache>
                <c:ptCount val="4"/>
                <c:pt idx="0">
                  <c:v>Other grid modernization</c:v>
                </c:pt>
                <c:pt idx="1">
                  <c:v>Micro grid</c:v>
                </c:pt>
                <c:pt idx="2">
                  <c:v>Other including Commodity Flows</c:v>
                </c:pt>
                <c:pt idx="3">
                  <c:v>Fossil Fuel Transportation and Distribution</c:v>
                </c:pt>
              </c:strCache>
            </c:strRef>
          </c:cat>
          <c:val>
            <c:numRef>
              <c:f>'Figure 68'!$C$4:$C$7</c:f>
              <c:numCache>
                <c:formatCode>_(* #,##0_);_(* \(#,##0\);_(* "-"??_);_(@_)</c:formatCode>
                <c:ptCount val="4"/>
                <c:pt idx="0">
                  <c:v>641.61165213407617</c:v>
                </c:pt>
                <c:pt idx="1">
                  <c:v>1070.7982171792428</c:v>
                </c:pt>
                <c:pt idx="2">
                  <c:v>2737.2042453185054</c:v>
                </c:pt>
                <c:pt idx="3">
                  <c:v>34592.165490382962</c:v>
                </c:pt>
              </c:numCache>
            </c:numRef>
          </c:val>
          <c:extLst>
            <c:ext xmlns:c16="http://schemas.microsoft.com/office/drawing/2014/chart" uri="{C3380CC4-5D6E-409C-BE32-E72D297353CC}">
              <c16:uniqueId val="{00000001-616F-4E21-B0A6-3D17C536E511}"/>
            </c:ext>
          </c:extLst>
        </c:ser>
        <c:ser>
          <c:idx val="5"/>
          <c:order val="2"/>
          <c:tx>
            <c:strRef>
              <c:f>'Figure 68'!$D$3</c:f>
              <c:strCache>
                <c:ptCount val="1"/>
                <c:pt idx="0">
                  <c:v>2021</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68'!$A$4:$A$7</c:f>
              <c:strCache>
                <c:ptCount val="4"/>
                <c:pt idx="0">
                  <c:v>Other grid modernization</c:v>
                </c:pt>
                <c:pt idx="1">
                  <c:v>Micro grid</c:v>
                </c:pt>
                <c:pt idx="2">
                  <c:v>Other including Commodity Flows</c:v>
                </c:pt>
                <c:pt idx="3">
                  <c:v>Fossil Fuel Transportation and Distribution</c:v>
                </c:pt>
              </c:strCache>
            </c:strRef>
          </c:cat>
          <c:val>
            <c:numRef>
              <c:f>'Figure 68'!$D$4:$D$7</c:f>
              <c:numCache>
                <c:formatCode>_(* #,##0_);_(* \(#,##0\);_(* "-"??_);_(@_)</c:formatCode>
                <c:ptCount val="4"/>
                <c:pt idx="0">
                  <c:v>658</c:v>
                </c:pt>
                <c:pt idx="1">
                  <c:v>1109</c:v>
                </c:pt>
                <c:pt idx="2">
                  <c:v>2538</c:v>
                </c:pt>
                <c:pt idx="3">
                  <c:v>33787.125914633638</c:v>
                </c:pt>
              </c:numCache>
            </c:numRef>
          </c:val>
          <c:extLst>
            <c:ext xmlns:c16="http://schemas.microsoft.com/office/drawing/2014/chart" uri="{C3380CC4-5D6E-409C-BE32-E72D297353CC}">
              <c16:uniqueId val="{00000002-616F-4E21-B0A6-3D17C536E511}"/>
            </c:ext>
          </c:extLst>
        </c:ser>
        <c:ser>
          <c:idx val="6"/>
          <c:order val="3"/>
          <c:tx>
            <c:strRef>
              <c:f>'Figure 68'!$E$3</c:f>
              <c:strCache>
                <c:ptCount val="1"/>
                <c:pt idx="0">
                  <c:v>2022</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68'!$A$4:$A$7</c:f>
              <c:strCache>
                <c:ptCount val="4"/>
                <c:pt idx="0">
                  <c:v>Other grid modernization</c:v>
                </c:pt>
                <c:pt idx="1">
                  <c:v>Micro grid</c:v>
                </c:pt>
                <c:pt idx="2">
                  <c:v>Other including Commodity Flows</c:v>
                </c:pt>
                <c:pt idx="3">
                  <c:v>Fossil Fuel Transportation and Distribution</c:v>
                </c:pt>
              </c:strCache>
            </c:strRef>
          </c:cat>
          <c:val>
            <c:numRef>
              <c:f>'Figure 68'!$E$4:$E$7</c:f>
              <c:numCache>
                <c:formatCode>_(* #,##0_);_(* \(#,##0\);_(* "-"??_);_(@_)</c:formatCode>
                <c:ptCount val="4"/>
                <c:pt idx="0">
                  <c:v>765.03589011381689</c:v>
                </c:pt>
                <c:pt idx="1">
                  <c:v>1115.5933011308089</c:v>
                </c:pt>
                <c:pt idx="2">
                  <c:v>2775.7048755237502</c:v>
                </c:pt>
                <c:pt idx="3">
                  <c:v>32810.19778860829</c:v>
                </c:pt>
              </c:numCache>
            </c:numRef>
          </c:val>
          <c:extLst>
            <c:ext xmlns:c16="http://schemas.microsoft.com/office/drawing/2014/chart" uri="{C3380CC4-5D6E-409C-BE32-E72D297353CC}">
              <c16:uniqueId val="{00000003-616F-4E21-B0A6-3D17C536E511}"/>
            </c:ext>
          </c:extLst>
        </c:ser>
        <c:ser>
          <c:idx val="7"/>
          <c:order val="4"/>
          <c:tx>
            <c:strRef>
              <c:f>'Figure 68'!$F$3</c:f>
              <c:strCache>
                <c:ptCount val="1"/>
                <c:pt idx="0">
                  <c:v>2023</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68'!$A$4:$A$7</c:f>
              <c:strCache>
                <c:ptCount val="4"/>
                <c:pt idx="0">
                  <c:v>Other grid modernization</c:v>
                </c:pt>
                <c:pt idx="1">
                  <c:v>Micro grid</c:v>
                </c:pt>
                <c:pt idx="2">
                  <c:v>Other including Commodity Flows</c:v>
                </c:pt>
                <c:pt idx="3">
                  <c:v>Fossil Fuel Transportation and Distribution</c:v>
                </c:pt>
              </c:strCache>
            </c:strRef>
          </c:cat>
          <c:val>
            <c:numRef>
              <c:f>'Figure 68'!$F$4:$F$7</c:f>
              <c:numCache>
                <c:formatCode>_(* #,##0_);_(* \(#,##0\);_(* "-"??_);_(@_)</c:formatCode>
                <c:ptCount val="4"/>
                <c:pt idx="0">
                  <c:v>803.4368521867674</c:v>
                </c:pt>
                <c:pt idx="1">
                  <c:v>1152.9531029918503</c:v>
                </c:pt>
                <c:pt idx="2">
                  <c:v>3199.594058393759</c:v>
                </c:pt>
                <c:pt idx="3">
                  <c:v>30487.032407203835</c:v>
                </c:pt>
              </c:numCache>
            </c:numRef>
          </c:val>
          <c:extLst>
            <c:ext xmlns:c16="http://schemas.microsoft.com/office/drawing/2014/chart" uri="{C3380CC4-5D6E-409C-BE32-E72D297353CC}">
              <c16:uniqueId val="{00000004-616F-4E21-B0A6-3D17C536E511}"/>
            </c:ext>
          </c:extLst>
        </c:ser>
        <c:ser>
          <c:idx val="8"/>
          <c:order val="5"/>
          <c:tx>
            <c:strRef>
              <c:f>'Figure 68'!$G$3</c:f>
              <c:strCache>
                <c:ptCount val="1"/>
                <c:pt idx="0">
                  <c:v>2024</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68'!$A$4:$A$7</c:f>
              <c:strCache>
                <c:ptCount val="4"/>
                <c:pt idx="0">
                  <c:v>Other grid modernization</c:v>
                </c:pt>
                <c:pt idx="1">
                  <c:v>Micro grid</c:v>
                </c:pt>
                <c:pt idx="2">
                  <c:v>Other including Commodity Flows</c:v>
                </c:pt>
                <c:pt idx="3">
                  <c:v>Fossil Fuel Transportation and Distribution</c:v>
                </c:pt>
              </c:strCache>
            </c:strRef>
          </c:cat>
          <c:val>
            <c:numRef>
              <c:f>'Figure 68'!$G$4:$G$7</c:f>
              <c:numCache>
                <c:formatCode>_(* #,##0_);_(* \(#,##0\);_(* "-"??_);_(@_)</c:formatCode>
                <c:ptCount val="4"/>
                <c:pt idx="0">
                  <c:v>832.90672928512231</c:v>
                </c:pt>
                <c:pt idx="1">
                  <c:v>1193.1253238924958</c:v>
                </c:pt>
                <c:pt idx="2" formatCode="#,##0">
                  <c:v>3318.0577053092402</c:v>
                </c:pt>
                <c:pt idx="3">
                  <c:v>30371.627381964616</c:v>
                </c:pt>
              </c:numCache>
            </c:numRef>
          </c:val>
          <c:extLst>
            <c:ext xmlns:c16="http://schemas.microsoft.com/office/drawing/2014/chart" uri="{C3380CC4-5D6E-409C-BE32-E72D297353CC}">
              <c16:uniqueId val="{00000005-616F-4E21-B0A6-3D17C536E511}"/>
            </c:ext>
          </c:extLst>
        </c:ser>
        <c:dLbls>
          <c:dLblPos val="outEnd"/>
          <c:showLegendKey val="0"/>
          <c:showVal val="1"/>
          <c:showCatName val="0"/>
          <c:showSerName val="0"/>
          <c:showPercent val="0"/>
          <c:showBubbleSize val="0"/>
        </c:dLbls>
        <c:gapWidth val="182"/>
        <c:axId val="764168031"/>
        <c:axId val="764167615"/>
      </c:barChart>
      <c:catAx>
        <c:axId val="76416803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167615"/>
        <c:crosses val="autoZero"/>
        <c:auto val="1"/>
        <c:lblAlgn val="ctr"/>
        <c:lblOffset val="100"/>
        <c:noMultiLvlLbl val="0"/>
      </c:catAx>
      <c:valAx>
        <c:axId val="764167615"/>
        <c:scaling>
          <c:orientation val="minMax"/>
        </c:scaling>
        <c:delete val="1"/>
        <c:axPos val="b"/>
        <c:numFmt formatCode="_(* #,##0_);_(* \(#,##0\);_(* &quot;-&quot;??_);_(@_)" sourceLinked="1"/>
        <c:majorTickMark val="none"/>
        <c:minorTickMark val="none"/>
        <c:tickLblPos val="nextTo"/>
        <c:crossAx val="764168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57C-44F0-BEB5-115E8821DD7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57C-44F0-BEB5-115E8821DD7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57C-44F0-BEB5-115E8821DD7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57C-44F0-BEB5-115E8821DD7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57C-44F0-BEB5-115E8821DD7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57C-44F0-BEB5-115E8821DD7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57C-44F0-BEB5-115E8821DD7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57C-44F0-BEB5-115E8821DD7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57C-44F0-BEB5-115E8821DD70}"/>
              </c:ext>
            </c:extLst>
          </c:dPt>
          <c:cat>
            <c:strRef>
              <c:f>'Figure 69'!$J$4:$J$12</c:f>
              <c:strCache>
                <c:ptCount val="9"/>
                <c:pt idx="0">
                  <c:v>Coal fuels</c:v>
                </c:pt>
                <c:pt idx="1">
                  <c:v>Oil (petroleum and other fossil fuels)</c:v>
                </c:pt>
                <c:pt idx="2">
                  <c:v>Natural gas fuels</c:v>
                </c:pt>
                <c:pt idx="3">
                  <c:v>Natural gas electricity</c:v>
                </c:pt>
                <c:pt idx="4">
                  <c:v>Coal electricity</c:v>
                </c:pt>
                <c:pt idx="5">
                  <c:v>Oil and other fossil fuel electricity</c:v>
                </c:pt>
                <c:pt idx="6">
                  <c:v>Natural gas distribution</c:v>
                </c:pt>
                <c:pt idx="7">
                  <c:v>Gasoline and diesel vehicles</c:v>
                </c:pt>
                <c:pt idx="8">
                  <c:v>Natural gas vehicles</c:v>
                </c:pt>
              </c:strCache>
            </c:strRef>
          </c:cat>
          <c:val>
            <c:numRef>
              <c:f>'Figure 69'!$K$4:$K$12</c:f>
              <c:numCache>
                <c:formatCode>_(* #,##0_);_(* \(#,##0\);_(* "-"??_);_(@_)</c:formatCode>
                <c:ptCount val="9"/>
                <c:pt idx="0">
                  <c:v>107.56031646020709</c:v>
                </c:pt>
                <c:pt idx="1">
                  <c:v>6296.8094781229393</c:v>
                </c:pt>
                <c:pt idx="2">
                  <c:v>2657.4059201167397</c:v>
                </c:pt>
                <c:pt idx="3">
                  <c:v>5328.0750308765173</c:v>
                </c:pt>
                <c:pt idx="4">
                  <c:v>1070.7827639096254</c:v>
                </c:pt>
                <c:pt idx="5">
                  <c:v>737.68139239494371</c:v>
                </c:pt>
                <c:pt idx="6">
                  <c:v>4199</c:v>
                </c:pt>
                <c:pt idx="7">
                  <c:v>55712.875255221603</c:v>
                </c:pt>
                <c:pt idx="8">
                  <c:v>644.69844521390098</c:v>
                </c:pt>
              </c:numCache>
            </c:numRef>
          </c:val>
          <c:extLst>
            <c:ext xmlns:c16="http://schemas.microsoft.com/office/drawing/2014/chart" uri="{C3380CC4-5D6E-409C-BE32-E72D297353CC}">
              <c16:uniqueId val="{00000012-457C-44F0-BEB5-115E8821DD7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8'!$C$4</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8'!$B$5:$B$11</c:f>
              <c:strCache>
                <c:ptCount val="7"/>
                <c:pt idx="0">
                  <c:v>Other </c:v>
                </c:pt>
                <c:pt idx="1">
                  <c:v>Manufacturing</c:v>
                </c:pt>
                <c:pt idx="2">
                  <c:v>Sales &amp; Distribution</c:v>
                </c:pt>
                <c:pt idx="3">
                  <c:v>Public or Private Utility</c:v>
                </c:pt>
                <c:pt idx="4">
                  <c:v>Other Support Services</c:v>
                </c:pt>
                <c:pt idx="5">
                  <c:v>Professional Services</c:v>
                </c:pt>
                <c:pt idx="6">
                  <c:v>Installation</c:v>
                </c:pt>
              </c:strCache>
            </c:strRef>
          </c:cat>
          <c:val>
            <c:numRef>
              <c:f>'Figure 8'!$C$5:$C$11</c:f>
              <c:numCache>
                <c:formatCode>_(* #,##0_);_(* \(#,##0\);_(* "-"??_);_(@_)</c:formatCode>
                <c:ptCount val="7"/>
                <c:pt idx="0">
                  <c:v>2375.5341985330697</c:v>
                </c:pt>
                <c:pt idx="1">
                  <c:v>7468.6856948068562</c:v>
                </c:pt>
                <c:pt idx="2">
                  <c:v>8500.4943519213175</c:v>
                </c:pt>
                <c:pt idx="3">
                  <c:v>12834.243000599763</c:v>
                </c:pt>
                <c:pt idx="4">
                  <c:v>15039.556658226129</c:v>
                </c:pt>
                <c:pt idx="5">
                  <c:v>20648.327343645324</c:v>
                </c:pt>
                <c:pt idx="6">
                  <c:v>96887.379725036604</c:v>
                </c:pt>
              </c:numCache>
            </c:numRef>
          </c:val>
          <c:extLst>
            <c:ext xmlns:c16="http://schemas.microsoft.com/office/drawing/2014/chart" uri="{C3380CC4-5D6E-409C-BE32-E72D297353CC}">
              <c16:uniqueId val="{00000000-04EA-44B7-ADC1-C1966741EC3E}"/>
            </c:ext>
          </c:extLst>
        </c:ser>
        <c:ser>
          <c:idx val="1"/>
          <c:order val="1"/>
          <c:tx>
            <c:strRef>
              <c:f>'Figure 8'!$D$4</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8'!$B$5:$B$11</c:f>
              <c:strCache>
                <c:ptCount val="7"/>
                <c:pt idx="0">
                  <c:v>Other </c:v>
                </c:pt>
                <c:pt idx="1">
                  <c:v>Manufacturing</c:v>
                </c:pt>
                <c:pt idx="2">
                  <c:v>Sales &amp; Distribution</c:v>
                </c:pt>
                <c:pt idx="3">
                  <c:v>Public or Private Utility</c:v>
                </c:pt>
                <c:pt idx="4">
                  <c:v>Other Support Services</c:v>
                </c:pt>
                <c:pt idx="5">
                  <c:v>Professional Services</c:v>
                </c:pt>
                <c:pt idx="6">
                  <c:v>Installation</c:v>
                </c:pt>
              </c:strCache>
            </c:strRef>
          </c:cat>
          <c:val>
            <c:numRef>
              <c:f>'Figure 8'!$D$5:$D$11</c:f>
              <c:numCache>
                <c:formatCode>_(* #,##0_);_(* \(#,##0\);_(* "-"??_);_(@_)</c:formatCode>
                <c:ptCount val="7"/>
                <c:pt idx="0">
                  <c:v>2440.7194482157947</c:v>
                </c:pt>
                <c:pt idx="1">
                  <c:v>7290.9437476063313</c:v>
                </c:pt>
                <c:pt idx="2">
                  <c:v>8250.3806354587759</c:v>
                </c:pt>
                <c:pt idx="3">
                  <c:v>13005.226282150039</c:v>
                </c:pt>
                <c:pt idx="4">
                  <c:v>14494.03623347422</c:v>
                </c:pt>
                <c:pt idx="5">
                  <c:v>20985.969228215501</c:v>
                </c:pt>
                <c:pt idx="6">
                  <c:v>91218.931995789419</c:v>
                </c:pt>
              </c:numCache>
            </c:numRef>
          </c:val>
          <c:extLst>
            <c:ext xmlns:c16="http://schemas.microsoft.com/office/drawing/2014/chart" uri="{C3380CC4-5D6E-409C-BE32-E72D297353CC}">
              <c16:uniqueId val="{00000001-04EA-44B7-ADC1-C1966741EC3E}"/>
            </c:ext>
          </c:extLst>
        </c:ser>
        <c:ser>
          <c:idx val="2"/>
          <c:order val="2"/>
          <c:tx>
            <c:strRef>
              <c:f>'Figure 8'!$E$4</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8'!$B$5:$B$11</c:f>
              <c:strCache>
                <c:ptCount val="7"/>
                <c:pt idx="0">
                  <c:v>Other </c:v>
                </c:pt>
                <c:pt idx="1">
                  <c:v>Manufacturing</c:v>
                </c:pt>
                <c:pt idx="2">
                  <c:v>Sales &amp; Distribution</c:v>
                </c:pt>
                <c:pt idx="3">
                  <c:v>Public or Private Utility</c:v>
                </c:pt>
                <c:pt idx="4">
                  <c:v>Other Support Services</c:v>
                </c:pt>
                <c:pt idx="5">
                  <c:v>Professional Services</c:v>
                </c:pt>
                <c:pt idx="6">
                  <c:v>Installation</c:v>
                </c:pt>
              </c:strCache>
            </c:strRef>
          </c:cat>
          <c:val>
            <c:numRef>
              <c:f>'Figure 8'!$E$5:$E$11</c:f>
              <c:numCache>
                <c:formatCode>_(* #,##0_);_(* \(#,##0\);_(* "-"??_);_(@_)</c:formatCode>
                <c:ptCount val="7"/>
                <c:pt idx="0">
                  <c:v>2480</c:v>
                </c:pt>
                <c:pt idx="1">
                  <c:v>7607</c:v>
                </c:pt>
                <c:pt idx="2">
                  <c:v>8500</c:v>
                </c:pt>
                <c:pt idx="3">
                  <c:v>13191</c:v>
                </c:pt>
                <c:pt idx="4">
                  <c:v>15001</c:v>
                </c:pt>
                <c:pt idx="5">
                  <c:v>21866</c:v>
                </c:pt>
                <c:pt idx="6">
                  <c:v>96409</c:v>
                </c:pt>
              </c:numCache>
            </c:numRef>
          </c:val>
          <c:extLst>
            <c:ext xmlns:c16="http://schemas.microsoft.com/office/drawing/2014/chart" uri="{C3380CC4-5D6E-409C-BE32-E72D297353CC}">
              <c16:uniqueId val="{00000002-04EA-44B7-ADC1-C1966741EC3E}"/>
            </c:ext>
          </c:extLst>
        </c:ser>
        <c:ser>
          <c:idx val="3"/>
          <c:order val="3"/>
          <c:tx>
            <c:strRef>
              <c:f>'Figure 8'!$F$4</c:f>
              <c:strCache>
                <c:ptCount val="1"/>
                <c:pt idx="0">
                  <c:v>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8'!$B$5:$B$11</c:f>
              <c:strCache>
                <c:ptCount val="7"/>
                <c:pt idx="0">
                  <c:v>Other </c:v>
                </c:pt>
                <c:pt idx="1">
                  <c:v>Manufacturing</c:v>
                </c:pt>
                <c:pt idx="2">
                  <c:v>Sales &amp; Distribution</c:v>
                </c:pt>
                <c:pt idx="3">
                  <c:v>Public or Private Utility</c:v>
                </c:pt>
                <c:pt idx="4">
                  <c:v>Other Support Services</c:v>
                </c:pt>
                <c:pt idx="5">
                  <c:v>Professional Services</c:v>
                </c:pt>
                <c:pt idx="6">
                  <c:v>Installation</c:v>
                </c:pt>
              </c:strCache>
            </c:strRef>
          </c:cat>
          <c:val>
            <c:numRef>
              <c:f>'Figure 8'!$F$5:$F$11</c:f>
              <c:numCache>
                <c:formatCode>_(* #,##0_);_(* \(#,##0\);_(* "-"??_);_(@_)</c:formatCode>
                <c:ptCount val="7"/>
                <c:pt idx="0">
                  <c:v>2498</c:v>
                </c:pt>
                <c:pt idx="1">
                  <c:v>7835.5784827587149</c:v>
                </c:pt>
                <c:pt idx="2">
                  <c:v>8652.2428876129252</c:v>
                </c:pt>
                <c:pt idx="3">
                  <c:v>13244</c:v>
                </c:pt>
                <c:pt idx="4">
                  <c:v>15327.859622176969</c:v>
                </c:pt>
                <c:pt idx="5">
                  <c:v>22536</c:v>
                </c:pt>
                <c:pt idx="6">
                  <c:v>100703</c:v>
                </c:pt>
              </c:numCache>
            </c:numRef>
          </c:val>
          <c:extLst>
            <c:ext xmlns:c16="http://schemas.microsoft.com/office/drawing/2014/chart" uri="{C3380CC4-5D6E-409C-BE32-E72D297353CC}">
              <c16:uniqueId val="{00000003-04EA-44B7-ADC1-C1966741EC3E}"/>
            </c:ext>
          </c:extLst>
        </c:ser>
        <c:ser>
          <c:idx val="4"/>
          <c:order val="4"/>
          <c:tx>
            <c:strRef>
              <c:f>'Figure 8'!$G$4</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8'!$B$5:$B$11</c:f>
              <c:strCache>
                <c:ptCount val="7"/>
                <c:pt idx="0">
                  <c:v>Other </c:v>
                </c:pt>
                <c:pt idx="1">
                  <c:v>Manufacturing</c:v>
                </c:pt>
                <c:pt idx="2">
                  <c:v>Sales &amp; Distribution</c:v>
                </c:pt>
                <c:pt idx="3">
                  <c:v>Public or Private Utility</c:v>
                </c:pt>
                <c:pt idx="4">
                  <c:v>Other Support Services</c:v>
                </c:pt>
                <c:pt idx="5">
                  <c:v>Professional Services</c:v>
                </c:pt>
                <c:pt idx="6">
                  <c:v>Installation</c:v>
                </c:pt>
              </c:strCache>
            </c:strRef>
          </c:cat>
          <c:val>
            <c:numRef>
              <c:f>'Figure 8'!$G$5:$G$11</c:f>
              <c:numCache>
                <c:formatCode>_(* #,##0_);_(* \(#,##0\);_(* "-"??_);_(@_)</c:formatCode>
                <c:ptCount val="7"/>
                <c:pt idx="0">
                  <c:v>2563.2298998637625</c:v>
                </c:pt>
                <c:pt idx="1">
                  <c:v>8224.8325517202302</c:v>
                </c:pt>
                <c:pt idx="2">
                  <c:v>9209.5852895553016</c:v>
                </c:pt>
                <c:pt idx="3">
                  <c:v>13933.415297480362</c:v>
                </c:pt>
                <c:pt idx="4">
                  <c:v>15876.762447205288</c:v>
                </c:pt>
                <c:pt idx="5">
                  <c:v>23062.558428355878</c:v>
                </c:pt>
                <c:pt idx="6">
                  <c:v>105578.88512072328</c:v>
                </c:pt>
              </c:numCache>
            </c:numRef>
          </c:val>
          <c:extLst>
            <c:ext xmlns:c16="http://schemas.microsoft.com/office/drawing/2014/chart" uri="{C3380CC4-5D6E-409C-BE32-E72D297353CC}">
              <c16:uniqueId val="{00000004-04EA-44B7-ADC1-C1966741EC3E}"/>
            </c:ext>
          </c:extLst>
        </c:ser>
        <c:ser>
          <c:idx val="5"/>
          <c:order val="5"/>
          <c:tx>
            <c:strRef>
              <c:f>'Figure 8'!$H$4</c:f>
              <c:strCache>
                <c:ptCount val="1"/>
                <c:pt idx="0">
                  <c:v>2024</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8'!$B$5:$B$11</c:f>
              <c:strCache>
                <c:ptCount val="7"/>
                <c:pt idx="0">
                  <c:v>Other </c:v>
                </c:pt>
                <c:pt idx="1">
                  <c:v>Manufacturing</c:v>
                </c:pt>
                <c:pt idx="2">
                  <c:v>Sales &amp; Distribution</c:v>
                </c:pt>
                <c:pt idx="3">
                  <c:v>Public or Private Utility</c:v>
                </c:pt>
                <c:pt idx="4">
                  <c:v>Other Support Services</c:v>
                </c:pt>
                <c:pt idx="5">
                  <c:v>Professional Services</c:v>
                </c:pt>
                <c:pt idx="6">
                  <c:v>Installation</c:v>
                </c:pt>
              </c:strCache>
            </c:strRef>
          </c:cat>
          <c:val>
            <c:numRef>
              <c:f>'Figure 8'!$H$5:$H$11</c:f>
              <c:numCache>
                <c:formatCode>0</c:formatCode>
                <c:ptCount val="7"/>
                <c:pt idx="0">
                  <c:v>2643.822974749698</c:v>
                </c:pt>
                <c:pt idx="1">
                  <c:v>8206.1232490361454</c:v>
                </c:pt>
                <c:pt idx="2">
                  <c:v>9499.1530715747704</c:v>
                </c:pt>
                <c:pt idx="3">
                  <c:v>14028.371118172481</c:v>
                </c:pt>
                <c:pt idx="4">
                  <c:v>16237.513511523062</c:v>
                </c:pt>
                <c:pt idx="5">
                  <c:v>24783.442642607017</c:v>
                </c:pt>
                <c:pt idx="6">
                  <c:v>109138.41665973231</c:v>
                </c:pt>
              </c:numCache>
            </c:numRef>
          </c:val>
          <c:extLst>
            <c:ext xmlns:c16="http://schemas.microsoft.com/office/drawing/2014/chart" uri="{C3380CC4-5D6E-409C-BE32-E72D297353CC}">
              <c16:uniqueId val="{00000006-04EA-44B7-ADC1-C1966741EC3E}"/>
            </c:ext>
          </c:extLst>
        </c:ser>
        <c:dLbls>
          <c:dLblPos val="outEnd"/>
          <c:showLegendKey val="0"/>
          <c:showVal val="1"/>
          <c:showCatName val="0"/>
          <c:showSerName val="0"/>
          <c:showPercent val="0"/>
          <c:showBubbleSize val="0"/>
        </c:dLbls>
        <c:gapWidth val="182"/>
        <c:axId val="444155519"/>
        <c:axId val="444170879"/>
      </c:barChart>
      <c:catAx>
        <c:axId val="444155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170879"/>
        <c:crosses val="autoZero"/>
        <c:auto val="1"/>
        <c:lblAlgn val="ctr"/>
        <c:lblOffset val="100"/>
        <c:noMultiLvlLbl val="0"/>
      </c:catAx>
      <c:valAx>
        <c:axId val="444170879"/>
        <c:scaling>
          <c:orientation val="minMax"/>
        </c:scaling>
        <c:delete val="1"/>
        <c:axPos val="b"/>
        <c:numFmt formatCode="_(* #,##0_);_(* \(#,##0\);_(* &quot;-&quot;??_);_(@_)" sourceLinked="1"/>
        <c:majorTickMark val="none"/>
        <c:minorTickMark val="none"/>
        <c:tickLblPos val="nextTo"/>
        <c:crossAx val="444155519"/>
        <c:crosses val="autoZero"/>
        <c:crossBetween val="between"/>
      </c:valAx>
      <c:spPr>
        <a:noFill/>
        <a:ln>
          <a:noFill/>
        </a:ln>
        <a:effectLst/>
      </c:spPr>
    </c:plotArea>
    <c:legend>
      <c:legendPos val="b"/>
      <c:layout>
        <c:manualLayout>
          <c:xMode val="edge"/>
          <c:yMode val="edge"/>
          <c:x val="0.81641778607413695"/>
          <c:y val="0.51368753612902851"/>
          <c:w val="0.1835822709601008"/>
          <c:h val="0.486312463870971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026421697287837"/>
          <c:y val="2.9281754406778274E-2"/>
          <c:w val="0.45529133858267717"/>
          <c:h val="0.88054343750189956"/>
        </c:manualLayout>
      </c:layout>
      <c:barChart>
        <c:barDir val="bar"/>
        <c:grouping val="clustered"/>
        <c:varyColors val="0"/>
        <c:ser>
          <c:idx val="0"/>
          <c:order val="0"/>
          <c:tx>
            <c:strRef>
              <c:f>'Figure 11'!$B$4</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11'!$A$5:$A$9</c:f>
              <c:strCache>
                <c:ptCount val="5"/>
                <c:pt idx="0">
                  <c:v>Advanced Building Materials</c:v>
                </c:pt>
                <c:pt idx="1">
                  <c:v>Other Energy Efficiency Technologies</c:v>
                </c:pt>
                <c:pt idx="2">
                  <c:v>Traditional HVAC</c:v>
                </c:pt>
                <c:pt idx="3">
                  <c:v>ENERGY STAR and Efficient Lighting</c:v>
                </c:pt>
                <c:pt idx="4">
                  <c:v>High Efficiency HVAC and Renewable Heating and Cooling</c:v>
                </c:pt>
              </c:strCache>
            </c:strRef>
          </c:cat>
          <c:val>
            <c:numRef>
              <c:f>'Figure 11'!$B$5:$B$9</c:f>
              <c:numCache>
                <c:formatCode>_(* #,##0_);_(* \(#,##0\);_(* "-"??_);_(@_)</c:formatCode>
                <c:ptCount val="5"/>
                <c:pt idx="0">
                  <c:v>8565.3933267949269</c:v>
                </c:pt>
                <c:pt idx="1">
                  <c:v>9460.5643324870107</c:v>
                </c:pt>
                <c:pt idx="2">
                  <c:v>34387.459997944738</c:v>
                </c:pt>
                <c:pt idx="3">
                  <c:v>36803</c:v>
                </c:pt>
                <c:pt idx="4">
                  <c:v>37523</c:v>
                </c:pt>
              </c:numCache>
            </c:numRef>
          </c:val>
          <c:extLst>
            <c:ext xmlns:c16="http://schemas.microsoft.com/office/drawing/2014/chart" uri="{C3380CC4-5D6E-409C-BE32-E72D297353CC}">
              <c16:uniqueId val="{00000000-B479-4A00-BA3F-AAAA69B36699}"/>
            </c:ext>
          </c:extLst>
        </c:ser>
        <c:ser>
          <c:idx val="1"/>
          <c:order val="1"/>
          <c:tx>
            <c:strRef>
              <c:f>'Figure 11'!$C$4</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11'!$A$5:$A$9</c:f>
              <c:strCache>
                <c:ptCount val="5"/>
                <c:pt idx="0">
                  <c:v>Advanced Building Materials</c:v>
                </c:pt>
                <c:pt idx="1">
                  <c:v>Other Energy Efficiency Technologies</c:v>
                </c:pt>
                <c:pt idx="2">
                  <c:v>Traditional HVAC</c:v>
                </c:pt>
                <c:pt idx="3">
                  <c:v>ENERGY STAR and Efficient Lighting</c:v>
                </c:pt>
                <c:pt idx="4">
                  <c:v>High Efficiency HVAC and Renewable Heating and Cooling</c:v>
                </c:pt>
              </c:strCache>
            </c:strRef>
          </c:cat>
          <c:val>
            <c:numRef>
              <c:f>'Figure 11'!$C$5:$C$9</c:f>
              <c:numCache>
                <c:formatCode>_(* #,##0_);_(* \(#,##0\);_(* "-"??_);_(@_)</c:formatCode>
                <c:ptCount val="5"/>
                <c:pt idx="0">
                  <c:v>8127.7023926079237</c:v>
                </c:pt>
                <c:pt idx="1">
                  <c:v>8993.2007459779361</c:v>
                </c:pt>
                <c:pt idx="2">
                  <c:v>32519.788359714948</c:v>
                </c:pt>
                <c:pt idx="3">
                  <c:v>35315.00685842934</c:v>
                </c:pt>
                <c:pt idx="4">
                  <c:v>36005.165907172639</c:v>
                </c:pt>
              </c:numCache>
            </c:numRef>
          </c:val>
          <c:extLst>
            <c:ext xmlns:c16="http://schemas.microsoft.com/office/drawing/2014/chart" uri="{C3380CC4-5D6E-409C-BE32-E72D297353CC}">
              <c16:uniqueId val="{00000001-B479-4A00-BA3F-AAAA69B36699}"/>
            </c:ext>
          </c:extLst>
        </c:ser>
        <c:ser>
          <c:idx val="2"/>
          <c:order val="2"/>
          <c:tx>
            <c:strRef>
              <c:f>'Figure 11'!$D$4</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11'!$A$5:$A$9</c:f>
              <c:strCache>
                <c:ptCount val="5"/>
                <c:pt idx="0">
                  <c:v>Advanced Building Materials</c:v>
                </c:pt>
                <c:pt idx="1">
                  <c:v>Other Energy Efficiency Technologies</c:v>
                </c:pt>
                <c:pt idx="2">
                  <c:v>Traditional HVAC</c:v>
                </c:pt>
                <c:pt idx="3">
                  <c:v>ENERGY STAR and Efficient Lighting</c:v>
                </c:pt>
                <c:pt idx="4">
                  <c:v>High Efficiency HVAC and Renewable Heating and Cooling</c:v>
                </c:pt>
              </c:strCache>
            </c:strRef>
          </c:cat>
          <c:val>
            <c:numRef>
              <c:f>'Figure 11'!$D$5:$D$9</c:f>
              <c:numCache>
                <c:formatCode>_(* #,##0_);_(* \(#,##0\);_(* "-"??_);_(@_)</c:formatCode>
                <c:ptCount val="5"/>
                <c:pt idx="0">
                  <c:v>8424</c:v>
                </c:pt>
                <c:pt idx="1">
                  <c:v>9684</c:v>
                </c:pt>
                <c:pt idx="2">
                  <c:v>33553</c:v>
                </c:pt>
                <c:pt idx="3">
                  <c:v>35956</c:v>
                </c:pt>
                <c:pt idx="4">
                  <c:v>36303</c:v>
                </c:pt>
              </c:numCache>
            </c:numRef>
          </c:val>
          <c:extLst>
            <c:ext xmlns:c16="http://schemas.microsoft.com/office/drawing/2014/chart" uri="{C3380CC4-5D6E-409C-BE32-E72D297353CC}">
              <c16:uniqueId val="{00000002-B479-4A00-BA3F-AAAA69B36699}"/>
            </c:ext>
          </c:extLst>
        </c:ser>
        <c:ser>
          <c:idx val="3"/>
          <c:order val="3"/>
          <c:tx>
            <c:strRef>
              <c:f>'Figure 11'!$E$4</c:f>
              <c:strCache>
                <c:ptCount val="1"/>
                <c:pt idx="0">
                  <c:v>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11'!$A$5:$A$9</c:f>
              <c:strCache>
                <c:ptCount val="5"/>
                <c:pt idx="0">
                  <c:v>Advanced Building Materials</c:v>
                </c:pt>
                <c:pt idx="1">
                  <c:v>Other Energy Efficiency Technologies</c:v>
                </c:pt>
                <c:pt idx="2">
                  <c:v>Traditional HVAC</c:v>
                </c:pt>
                <c:pt idx="3">
                  <c:v>ENERGY STAR and Efficient Lighting</c:v>
                </c:pt>
                <c:pt idx="4">
                  <c:v>High Efficiency HVAC and Renewable Heating and Cooling</c:v>
                </c:pt>
              </c:strCache>
            </c:strRef>
          </c:cat>
          <c:val>
            <c:numRef>
              <c:f>'Figure 11'!$E$5:$E$9</c:f>
              <c:numCache>
                <c:formatCode>_(* #,##0_);_(* \(#,##0\);_(* "-"??_);_(@_)</c:formatCode>
                <c:ptCount val="5"/>
                <c:pt idx="0">
                  <c:v>8730</c:v>
                </c:pt>
                <c:pt idx="1">
                  <c:v>9843</c:v>
                </c:pt>
                <c:pt idx="2">
                  <c:v>34526</c:v>
                </c:pt>
                <c:pt idx="3">
                  <c:v>36427</c:v>
                </c:pt>
                <c:pt idx="4">
                  <c:v>36481</c:v>
                </c:pt>
              </c:numCache>
            </c:numRef>
          </c:val>
          <c:extLst>
            <c:ext xmlns:c16="http://schemas.microsoft.com/office/drawing/2014/chart" uri="{C3380CC4-5D6E-409C-BE32-E72D297353CC}">
              <c16:uniqueId val="{00000003-B479-4A00-BA3F-AAAA69B36699}"/>
            </c:ext>
          </c:extLst>
        </c:ser>
        <c:ser>
          <c:idx val="4"/>
          <c:order val="4"/>
          <c:tx>
            <c:strRef>
              <c:f>'Figure 11'!$F$4</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11'!$A$5:$A$9</c:f>
              <c:strCache>
                <c:ptCount val="5"/>
                <c:pt idx="0">
                  <c:v>Advanced Building Materials</c:v>
                </c:pt>
                <c:pt idx="1">
                  <c:v>Other Energy Efficiency Technologies</c:v>
                </c:pt>
                <c:pt idx="2">
                  <c:v>Traditional HVAC</c:v>
                </c:pt>
                <c:pt idx="3">
                  <c:v>ENERGY STAR and Efficient Lighting</c:v>
                </c:pt>
                <c:pt idx="4">
                  <c:v>High Efficiency HVAC and Renewable Heating and Cooling</c:v>
                </c:pt>
              </c:strCache>
            </c:strRef>
          </c:cat>
          <c:val>
            <c:numRef>
              <c:f>'Figure 11'!$F$5:$F$9</c:f>
              <c:numCache>
                <c:formatCode>_(* #,##0_);_(* \(#,##0\);_(* "-"??_);_(@_)</c:formatCode>
                <c:ptCount val="5"/>
                <c:pt idx="0">
                  <c:v>9126</c:v>
                </c:pt>
                <c:pt idx="1">
                  <c:v>10521</c:v>
                </c:pt>
                <c:pt idx="2">
                  <c:v>35584</c:v>
                </c:pt>
                <c:pt idx="3">
                  <c:v>37549</c:v>
                </c:pt>
                <c:pt idx="4">
                  <c:v>37166</c:v>
                </c:pt>
              </c:numCache>
            </c:numRef>
          </c:val>
          <c:extLst>
            <c:ext xmlns:c16="http://schemas.microsoft.com/office/drawing/2014/chart" uri="{C3380CC4-5D6E-409C-BE32-E72D297353CC}">
              <c16:uniqueId val="{00000004-B479-4A00-BA3F-AAAA69B36699}"/>
            </c:ext>
          </c:extLst>
        </c:ser>
        <c:ser>
          <c:idx val="5"/>
          <c:order val="5"/>
          <c:tx>
            <c:strRef>
              <c:f>'Figure 11'!$G$4</c:f>
              <c:strCache>
                <c:ptCount val="1"/>
                <c:pt idx="0">
                  <c:v>2024</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11'!$A$5:$A$9</c:f>
              <c:strCache>
                <c:ptCount val="5"/>
                <c:pt idx="0">
                  <c:v>Advanced Building Materials</c:v>
                </c:pt>
                <c:pt idx="1">
                  <c:v>Other Energy Efficiency Technologies</c:v>
                </c:pt>
                <c:pt idx="2">
                  <c:v>Traditional HVAC</c:v>
                </c:pt>
                <c:pt idx="3">
                  <c:v>ENERGY STAR and Efficient Lighting</c:v>
                </c:pt>
                <c:pt idx="4">
                  <c:v>High Efficiency HVAC and Renewable Heating and Cooling</c:v>
                </c:pt>
              </c:strCache>
            </c:strRef>
          </c:cat>
          <c:val>
            <c:numRef>
              <c:f>'Figure 11'!$G$5:$G$9</c:f>
              <c:numCache>
                <c:formatCode>0</c:formatCode>
                <c:ptCount val="5"/>
                <c:pt idx="0">
                  <c:v>10025.041416036345</c:v>
                </c:pt>
                <c:pt idx="1">
                  <c:v>11221.968396183363</c:v>
                </c:pt>
                <c:pt idx="2">
                  <c:v>37123.420567217574</c:v>
                </c:pt>
                <c:pt idx="3">
                  <c:v>38318</c:v>
                </c:pt>
                <c:pt idx="4">
                  <c:v>38703.87735814647</c:v>
                </c:pt>
              </c:numCache>
            </c:numRef>
          </c:val>
          <c:extLst>
            <c:ext xmlns:c16="http://schemas.microsoft.com/office/drawing/2014/chart" uri="{C3380CC4-5D6E-409C-BE32-E72D297353CC}">
              <c16:uniqueId val="{00000005-B479-4A00-BA3F-AAAA69B36699}"/>
            </c:ext>
          </c:extLst>
        </c:ser>
        <c:dLbls>
          <c:dLblPos val="outEnd"/>
          <c:showLegendKey val="0"/>
          <c:showVal val="1"/>
          <c:showCatName val="0"/>
          <c:showSerName val="0"/>
          <c:showPercent val="0"/>
          <c:showBubbleSize val="0"/>
        </c:dLbls>
        <c:gapWidth val="182"/>
        <c:axId val="444175679"/>
        <c:axId val="444182399"/>
      </c:barChart>
      <c:catAx>
        <c:axId val="4441756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4182399"/>
        <c:crosses val="autoZero"/>
        <c:auto val="1"/>
        <c:lblAlgn val="ctr"/>
        <c:lblOffset val="100"/>
        <c:noMultiLvlLbl val="0"/>
      </c:catAx>
      <c:valAx>
        <c:axId val="444182399"/>
        <c:scaling>
          <c:orientation val="minMax"/>
        </c:scaling>
        <c:delete val="1"/>
        <c:axPos val="b"/>
        <c:numFmt formatCode="_(* #,##0_);_(* \(#,##0\);_(* &quot;-&quot;??_);_(@_)" sourceLinked="1"/>
        <c:majorTickMark val="none"/>
        <c:minorTickMark val="none"/>
        <c:tickLblPos val="nextTo"/>
        <c:crossAx val="444175679"/>
        <c:crosses val="autoZero"/>
        <c:crossBetween val="between"/>
      </c:valAx>
      <c:spPr>
        <a:noFill/>
        <a:ln>
          <a:noFill/>
        </a:ln>
        <a:effectLst/>
      </c:spPr>
    </c:plotArea>
    <c:legend>
      <c:legendPos val="b"/>
      <c:layout>
        <c:manualLayout>
          <c:xMode val="edge"/>
          <c:yMode val="edge"/>
          <c:x val="0.49538095698797052"/>
          <c:y val="0.9316211480287141"/>
          <c:w val="0.50461904301202953"/>
          <c:h val="3.8203569117560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12'!$B$4</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12'!$A$5:$A$9</c:f>
              <c:strCache>
                <c:ptCount val="5"/>
                <c:pt idx="0">
                  <c:v>Geothermal</c:v>
                </c:pt>
                <c:pt idx="1">
                  <c:v>Bioenergy</c:v>
                </c:pt>
                <c:pt idx="2">
                  <c:v>Wind</c:v>
                </c:pt>
                <c:pt idx="3">
                  <c:v>Traditional &amp; Low-Impact Hydropower</c:v>
                </c:pt>
                <c:pt idx="4">
                  <c:v>Solar</c:v>
                </c:pt>
              </c:strCache>
            </c:strRef>
          </c:cat>
          <c:val>
            <c:numRef>
              <c:f>'Figure 12'!$B$5:$B$9</c:f>
              <c:numCache>
                <c:formatCode>_(* #,##0_);_(* \(#,##0\);_(* "-"??_);_(@_)</c:formatCode>
                <c:ptCount val="5"/>
                <c:pt idx="0">
                  <c:v>563.68881909359436</c:v>
                </c:pt>
                <c:pt idx="1">
                  <c:v>730.7124683213234</c:v>
                </c:pt>
                <c:pt idx="2">
                  <c:v>3750.6158937234359</c:v>
                </c:pt>
                <c:pt idx="3">
                  <c:v>5710.4900340508339</c:v>
                </c:pt>
                <c:pt idx="4">
                  <c:v>12735.443720487434</c:v>
                </c:pt>
              </c:numCache>
            </c:numRef>
          </c:val>
          <c:extLst>
            <c:ext xmlns:c16="http://schemas.microsoft.com/office/drawing/2014/chart" uri="{C3380CC4-5D6E-409C-BE32-E72D297353CC}">
              <c16:uniqueId val="{00000000-D3A0-4D9B-BB0D-596825F06108}"/>
            </c:ext>
          </c:extLst>
        </c:ser>
        <c:ser>
          <c:idx val="1"/>
          <c:order val="1"/>
          <c:tx>
            <c:strRef>
              <c:f>'Figure 12'!$C$4</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12'!$A$5:$A$9</c:f>
              <c:strCache>
                <c:ptCount val="5"/>
                <c:pt idx="0">
                  <c:v>Geothermal</c:v>
                </c:pt>
                <c:pt idx="1">
                  <c:v>Bioenergy</c:v>
                </c:pt>
                <c:pt idx="2">
                  <c:v>Wind</c:v>
                </c:pt>
                <c:pt idx="3">
                  <c:v>Traditional &amp; Low-Impact Hydropower</c:v>
                </c:pt>
                <c:pt idx="4">
                  <c:v>Solar</c:v>
                </c:pt>
              </c:strCache>
            </c:strRef>
          </c:cat>
          <c:val>
            <c:numRef>
              <c:f>'Figure 12'!$C$5:$C$9</c:f>
              <c:numCache>
                <c:formatCode>_(* #,##0_);_(* \(#,##0\);_(* "-"??_);_(@_)</c:formatCode>
                <c:ptCount val="5"/>
                <c:pt idx="0">
                  <c:v>540.93140552942805</c:v>
                </c:pt>
                <c:pt idx="1">
                  <c:v>701.73903815472681</c:v>
                </c:pt>
                <c:pt idx="2">
                  <c:v>3804.8811381348073</c:v>
                </c:pt>
                <c:pt idx="3">
                  <c:v>5492.9996741362347</c:v>
                </c:pt>
                <c:pt idx="4">
                  <c:v>12314.304948966059</c:v>
                </c:pt>
              </c:numCache>
            </c:numRef>
          </c:val>
          <c:extLst>
            <c:ext xmlns:c16="http://schemas.microsoft.com/office/drawing/2014/chart" uri="{C3380CC4-5D6E-409C-BE32-E72D297353CC}">
              <c16:uniqueId val="{00000001-D3A0-4D9B-BB0D-596825F06108}"/>
            </c:ext>
          </c:extLst>
        </c:ser>
        <c:ser>
          <c:idx val="2"/>
          <c:order val="2"/>
          <c:tx>
            <c:strRef>
              <c:f>'Figure 12'!$D$4</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12'!$A$5:$A$9</c:f>
              <c:strCache>
                <c:ptCount val="5"/>
                <c:pt idx="0">
                  <c:v>Geothermal</c:v>
                </c:pt>
                <c:pt idx="1">
                  <c:v>Bioenergy</c:v>
                </c:pt>
                <c:pt idx="2">
                  <c:v>Wind</c:v>
                </c:pt>
                <c:pt idx="3">
                  <c:v>Traditional &amp; Low-Impact Hydropower</c:v>
                </c:pt>
                <c:pt idx="4">
                  <c:v>Solar</c:v>
                </c:pt>
              </c:strCache>
            </c:strRef>
          </c:cat>
          <c:val>
            <c:numRef>
              <c:f>'Figure 12'!$D$5:$D$9</c:f>
              <c:numCache>
                <c:formatCode>_(* #,##0_);_(* \(#,##0\);_(* "-"??_);_(@_)</c:formatCode>
                <c:ptCount val="5"/>
                <c:pt idx="0">
                  <c:v>548</c:v>
                </c:pt>
                <c:pt idx="1">
                  <c:v>808</c:v>
                </c:pt>
                <c:pt idx="2">
                  <c:v>4026</c:v>
                </c:pt>
                <c:pt idx="3">
                  <c:v>5888</c:v>
                </c:pt>
                <c:pt idx="4">
                  <c:v>13400</c:v>
                </c:pt>
              </c:numCache>
            </c:numRef>
          </c:val>
          <c:extLst>
            <c:ext xmlns:c16="http://schemas.microsoft.com/office/drawing/2014/chart" uri="{C3380CC4-5D6E-409C-BE32-E72D297353CC}">
              <c16:uniqueId val="{00000002-D3A0-4D9B-BB0D-596825F06108}"/>
            </c:ext>
          </c:extLst>
        </c:ser>
        <c:ser>
          <c:idx val="3"/>
          <c:order val="3"/>
          <c:tx>
            <c:strRef>
              <c:f>'Figure 12'!$E$4</c:f>
              <c:strCache>
                <c:ptCount val="1"/>
                <c:pt idx="0">
                  <c:v>2022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12'!$A$5:$A$9</c:f>
              <c:strCache>
                <c:ptCount val="5"/>
                <c:pt idx="0">
                  <c:v>Geothermal</c:v>
                </c:pt>
                <c:pt idx="1">
                  <c:v>Bioenergy</c:v>
                </c:pt>
                <c:pt idx="2">
                  <c:v>Wind</c:v>
                </c:pt>
                <c:pt idx="3">
                  <c:v>Traditional &amp; Low-Impact Hydropower</c:v>
                </c:pt>
                <c:pt idx="4">
                  <c:v>Solar</c:v>
                </c:pt>
              </c:strCache>
            </c:strRef>
          </c:cat>
          <c:val>
            <c:numRef>
              <c:f>'Figure 12'!$E$5:$E$9</c:f>
              <c:numCache>
                <c:formatCode>_(* #,##0_);_(* \(#,##0\);_(* "-"??_);_(@_)</c:formatCode>
                <c:ptCount val="5"/>
                <c:pt idx="0">
                  <c:v>434</c:v>
                </c:pt>
                <c:pt idx="1">
                  <c:v>907</c:v>
                </c:pt>
                <c:pt idx="2">
                  <c:v>4338</c:v>
                </c:pt>
                <c:pt idx="3">
                  <c:v>5943</c:v>
                </c:pt>
                <c:pt idx="4">
                  <c:v>14292</c:v>
                </c:pt>
              </c:numCache>
            </c:numRef>
          </c:val>
          <c:extLst>
            <c:ext xmlns:c16="http://schemas.microsoft.com/office/drawing/2014/chart" uri="{C3380CC4-5D6E-409C-BE32-E72D297353CC}">
              <c16:uniqueId val="{00000003-D3A0-4D9B-BB0D-596825F06108}"/>
            </c:ext>
          </c:extLst>
        </c:ser>
        <c:ser>
          <c:idx val="4"/>
          <c:order val="4"/>
          <c:tx>
            <c:strRef>
              <c:f>'Figure 12'!$F$4</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12'!$A$5:$A$9</c:f>
              <c:strCache>
                <c:ptCount val="5"/>
                <c:pt idx="0">
                  <c:v>Geothermal</c:v>
                </c:pt>
                <c:pt idx="1">
                  <c:v>Bioenergy</c:v>
                </c:pt>
                <c:pt idx="2">
                  <c:v>Wind</c:v>
                </c:pt>
                <c:pt idx="3">
                  <c:v>Traditional &amp; Low-Impact Hydropower</c:v>
                </c:pt>
                <c:pt idx="4">
                  <c:v>Solar</c:v>
                </c:pt>
              </c:strCache>
            </c:strRef>
          </c:cat>
          <c:val>
            <c:numRef>
              <c:f>'Figure 12'!$F$5:$F$9</c:f>
              <c:numCache>
                <c:formatCode>_(* #,##0_);_(* \(#,##0\);_(* "-"??_);_(@_)</c:formatCode>
                <c:ptCount val="5"/>
                <c:pt idx="0">
                  <c:v>443</c:v>
                </c:pt>
                <c:pt idx="1">
                  <c:v>1004</c:v>
                </c:pt>
                <c:pt idx="2">
                  <c:v>4482</c:v>
                </c:pt>
                <c:pt idx="3" formatCode="#,##0">
                  <c:v>5965</c:v>
                </c:pt>
                <c:pt idx="4">
                  <c:v>15490</c:v>
                </c:pt>
              </c:numCache>
            </c:numRef>
          </c:val>
          <c:extLst>
            <c:ext xmlns:c16="http://schemas.microsoft.com/office/drawing/2014/chart" uri="{C3380CC4-5D6E-409C-BE32-E72D297353CC}">
              <c16:uniqueId val="{00000004-D3A0-4D9B-BB0D-596825F06108}"/>
            </c:ext>
          </c:extLst>
        </c:ser>
        <c:ser>
          <c:idx val="5"/>
          <c:order val="5"/>
          <c:tx>
            <c:strRef>
              <c:f>'Figure 12'!$G$4</c:f>
              <c:strCache>
                <c:ptCount val="1"/>
                <c:pt idx="0">
                  <c:v>2024</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12'!$A$5:$A$9</c:f>
              <c:strCache>
                <c:ptCount val="5"/>
                <c:pt idx="0">
                  <c:v>Geothermal</c:v>
                </c:pt>
                <c:pt idx="1">
                  <c:v>Bioenergy</c:v>
                </c:pt>
                <c:pt idx="2">
                  <c:v>Wind</c:v>
                </c:pt>
                <c:pt idx="3">
                  <c:v>Traditional &amp; Low-Impact Hydropower</c:v>
                </c:pt>
                <c:pt idx="4">
                  <c:v>Solar</c:v>
                </c:pt>
              </c:strCache>
            </c:strRef>
          </c:cat>
          <c:val>
            <c:numRef>
              <c:f>'Figure 12'!$G$5:$G$9</c:f>
              <c:numCache>
                <c:formatCode>0</c:formatCode>
                <c:ptCount val="5"/>
                <c:pt idx="0">
                  <c:v>449.26115228281901</c:v>
                </c:pt>
                <c:pt idx="1">
                  <c:v>1105.6697626604239</c:v>
                </c:pt>
                <c:pt idx="2">
                  <c:v>4495.6931693999923</c:v>
                </c:pt>
                <c:pt idx="3">
                  <c:v>5964.9414650613899</c:v>
                </c:pt>
                <c:pt idx="4">
                  <c:v>16151.599071144099</c:v>
                </c:pt>
              </c:numCache>
            </c:numRef>
          </c:val>
          <c:extLst>
            <c:ext xmlns:c16="http://schemas.microsoft.com/office/drawing/2014/chart" uri="{C3380CC4-5D6E-409C-BE32-E72D297353CC}">
              <c16:uniqueId val="{00000005-D3A0-4D9B-BB0D-596825F06108}"/>
            </c:ext>
          </c:extLst>
        </c:ser>
        <c:dLbls>
          <c:dLblPos val="outEnd"/>
          <c:showLegendKey val="0"/>
          <c:showVal val="1"/>
          <c:showCatName val="0"/>
          <c:showSerName val="0"/>
          <c:showPercent val="0"/>
          <c:showBubbleSize val="0"/>
        </c:dLbls>
        <c:gapWidth val="182"/>
        <c:axId val="390066911"/>
        <c:axId val="390054911"/>
      </c:barChart>
      <c:catAx>
        <c:axId val="3900669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054911"/>
        <c:crosses val="autoZero"/>
        <c:auto val="1"/>
        <c:lblAlgn val="ctr"/>
        <c:lblOffset val="100"/>
        <c:noMultiLvlLbl val="0"/>
      </c:catAx>
      <c:valAx>
        <c:axId val="390054911"/>
        <c:scaling>
          <c:orientation val="minMax"/>
        </c:scaling>
        <c:delete val="1"/>
        <c:axPos val="b"/>
        <c:numFmt formatCode="_(* #,##0_);_(* \(#,##0\);_(* &quot;-&quot;??_);_(@_)" sourceLinked="1"/>
        <c:majorTickMark val="none"/>
        <c:minorTickMark val="none"/>
        <c:tickLblPos val="nextTo"/>
        <c:crossAx val="390066911"/>
        <c:crosses val="autoZero"/>
        <c:crossBetween val="between"/>
      </c:valAx>
      <c:spPr>
        <a:noFill/>
        <a:ln>
          <a:noFill/>
        </a:ln>
        <a:effectLst/>
      </c:spPr>
    </c:plotArea>
    <c:legend>
      <c:legendPos val="b"/>
      <c:layout>
        <c:manualLayout>
          <c:xMode val="edge"/>
          <c:yMode val="edge"/>
          <c:x val="0.85831277340332457"/>
          <c:y val="0.59037836155217738"/>
          <c:w val="0.14168731541676075"/>
          <c:h val="3.8428958946279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iagrams/_rels/drawing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6F4268E-69EC-4FFC-B90B-5F47B9465FDC}" type="doc">
      <dgm:prSet loTypeId="urn:microsoft.com/office/officeart/2005/8/layout/hProcess10" loCatId="process" qsTypeId="urn:microsoft.com/office/officeart/2005/8/quickstyle/simple1" qsCatId="simple" csTypeId="urn:microsoft.com/office/officeart/2005/8/colors/accent6_1" csCatId="accent6" phldr="1"/>
      <dgm:spPr/>
      <dgm:t>
        <a:bodyPr/>
        <a:lstStyle/>
        <a:p>
          <a:endParaRPr lang="en-US"/>
        </a:p>
      </dgm:t>
    </dgm:pt>
    <dgm:pt modelId="{7AEB1436-EB81-4954-B91B-906EEDBA147A}">
      <dgm:prSet phldrT="[Text]" custT="1"/>
      <dgm:spPr/>
      <dgm:t>
        <a:bodyPr/>
        <a:lstStyle/>
        <a:p>
          <a:r>
            <a:rPr lang="en-US" sz="1000" i="1"/>
            <a:t>Stage One: Research and Prototyping</a:t>
          </a:r>
        </a:p>
      </dgm:t>
    </dgm:pt>
    <dgm:pt modelId="{2FF1C135-B714-4F8C-B487-4AB783BD8F23}" type="parTrans" cxnId="{E829DE0E-B0B7-441F-8983-F8190E290855}">
      <dgm:prSet/>
      <dgm:spPr/>
      <dgm:t>
        <a:bodyPr/>
        <a:lstStyle/>
        <a:p>
          <a:endParaRPr lang="en-US" sz="1000"/>
        </a:p>
      </dgm:t>
    </dgm:pt>
    <dgm:pt modelId="{1F290D49-7369-4526-9B60-45116CC0EF43}" type="sibTrans" cxnId="{E829DE0E-B0B7-441F-8983-F8190E290855}">
      <dgm:prSet custT="1"/>
      <dgm:spPr/>
      <dgm:t>
        <a:bodyPr/>
        <a:lstStyle/>
        <a:p>
          <a:endParaRPr lang="en-US" sz="1000"/>
        </a:p>
      </dgm:t>
    </dgm:pt>
    <dgm:pt modelId="{EF99176D-72D9-4449-ABE7-9DACD7A65C1E}">
      <dgm:prSet phldrT="[Text]" custT="1"/>
      <dgm:spPr/>
      <dgm:t>
        <a:bodyPr/>
        <a:lstStyle/>
        <a:p>
          <a:r>
            <a:rPr lang="en-US" sz="1000"/>
            <a:t>Ideation</a:t>
          </a:r>
        </a:p>
      </dgm:t>
    </dgm:pt>
    <dgm:pt modelId="{23CF31A4-EE68-47BB-95BB-CC564111E47F}" type="parTrans" cxnId="{0D35FF18-A5E0-433E-B0B9-42A0656EC5E5}">
      <dgm:prSet/>
      <dgm:spPr/>
      <dgm:t>
        <a:bodyPr/>
        <a:lstStyle/>
        <a:p>
          <a:endParaRPr lang="en-US" sz="1000"/>
        </a:p>
      </dgm:t>
    </dgm:pt>
    <dgm:pt modelId="{987DEF14-6B20-4AEC-8F10-28B7CB5B568D}" type="sibTrans" cxnId="{0D35FF18-A5E0-433E-B0B9-42A0656EC5E5}">
      <dgm:prSet/>
      <dgm:spPr/>
      <dgm:t>
        <a:bodyPr/>
        <a:lstStyle/>
        <a:p>
          <a:endParaRPr lang="en-US" sz="1000"/>
        </a:p>
      </dgm:t>
    </dgm:pt>
    <dgm:pt modelId="{E263775B-A70A-49FD-9E64-F64E757AE009}">
      <dgm:prSet phldrT="[Text]" custT="1"/>
      <dgm:spPr/>
      <dgm:t>
        <a:bodyPr/>
        <a:lstStyle/>
        <a:p>
          <a:r>
            <a:rPr lang="en-US" sz="1000" i="1"/>
            <a:t>Stage Two: Demonstration and Acceleration</a:t>
          </a:r>
        </a:p>
      </dgm:t>
    </dgm:pt>
    <dgm:pt modelId="{C34716EF-850D-4354-AFEE-4513115643CE}" type="parTrans" cxnId="{478659CA-C964-4FCE-BF77-214D4FC70715}">
      <dgm:prSet/>
      <dgm:spPr/>
      <dgm:t>
        <a:bodyPr/>
        <a:lstStyle/>
        <a:p>
          <a:endParaRPr lang="en-US" sz="1000"/>
        </a:p>
      </dgm:t>
    </dgm:pt>
    <dgm:pt modelId="{F0FCD8EF-E7A2-4C9C-8C94-981AE368B385}" type="sibTrans" cxnId="{478659CA-C964-4FCE-BF77-214D4FC70715}">
      <dgm:prSet custT="1"/>
      <dgm:spPr/>
      <dgm:t>
        <a:bodyPr/>
        <a:lstStyle/>
        <a:p>
          <a:endParaRPr lang="en-US" sz="1000"/>
        </a:p>
      </dgm:t>
    </dgm:pt>
    <dgm:pt modelId="{70262B05-C4B4-4694-AB6A-AA95D5C18C6D}">
      <dgm:prSet phldrT="[Text]" custT="1"/>
      <dgm:spPr/>
      <dgm:t>
        <a:bodyPr/>
        <a:lstStyle/>
        <a:p>
          <a:r>
            <a:rPr lang="en-US" sz="1000"/>
            <a:t>Product testing</a:t>
          </a:r>
        </a:p>
      </dgm:t>
    </dgm:pt>
    <dgm:pt modelId="{DEA9D5C8-9076-4E92-8CF6-3A488BF47CD9}" type="parTrans" cxnId="{F099D091-6DE4-4093-A7DA-953672CBFD5A}">
      <dgm:prSet/>
      <dgm:spPr/>
      <dgm:t>
        <a:bodyPr/>
        <a:lstStyle/>
        <a:p>
          <a:endParaRPr lang="en-US" sz="1000"/>
        </a:p>
      </dgm:t>
    </dgm:pt>
    <dgm:pt modelId="{1C23D844-8280-4385-AEA8-25C46E284C9F}" type="sibTrans" cxnId="{F099D091-6DE4-4093-A7DA-953672CBFD5A}">
      <dgm:prSet/>
      <dgm:spPr/>
      <dgm:t>
        <a:bodyPr/>
        <a:lstStyle/>
        <a:p>
          <a:endParaRPr lang="en-US" sz="1000"/>
        </a:p>
      </dgm:t>
    </dgm:pt>
    <dgm:pt modelId="{EBAE4D12-46E6-4C32-8068-30115A0C23F6}">
      <dgm:prSet phldrT="[Text]" custT="1"/>
      <dgm:spPr/>
      <dgm:t>
        <a:bodyPr/>
        <a:lstStyle/>
        <a:p>
          <a:r>
            <a:rPr lang="en-US" sz="1000" i="1"/>
            <a:t>Stage Three: Commercialization and Growth</a:t>
          </a:r>
        </a:p>
      </dgm:t>
    </dgm:pt>
    <dgm:pt modelId="{32113EFC-E550-4324-9314-F7F8E147B1C8}" type="parTrans" cxnId="{68D986CE-1053-4A94-A362-11CC32B33D39}">
      <dgm:prSet/>
      <dgm:spPr/>
      <dgm:t>
        <a:bodyPr/>
        <a:lstStyle/>
        <a:p>
          <a:endParaRPr lang="en-US" sz="1000"/>
        </a:p>
      </dgm:t>
    </dgm:pt>
    <dgm:pt modelId="{EFAE4F56-C09E-4636-8F7B-5694E2CF3AEF}" type="sibTrans" cxnId="{68D986CE-1053-4A94-A362-11CC32B33D39}">
      <dgm:prSet/>
      <dgm:spPr/>
      <dgm:t>
        <a:bodyPr/>
        <a:lstStyle/>
        <a:p>
          <a:endParaRPr lang="en-US" sz="1000"/>
        </a:p>
      </dgm:t>
    </dgm:pt>
    <dgm:pt modelId="{B9ECBE7D-4B35-448F-B089-1371CCAAA057}">
      <dgm:prSet phldrT="[Text]" custT="1"/>
      <dgm:spPr/>
      <dgm:t>
        <a:bodyPr/>
        <a:lstStyle/>
        <a:p>
          <a:r>
            <a:rPr lang="en-US" sz="1000"/>
            <a:t>Expand manufacturing capacity</a:t>
          </a:r>
        </a:p>
      </dgm:t>
    </dgm:pt>
    <dgm:pt modelId="{47BBA95D-FF0E-4045-8C96-C1F342911F49}" type="parTrans" cxnId="{F7AA4710-0C05-4B53-A6D6-C38A1E33585B}">
      <dgm:prSet/>
      <dgm:spPr/>
      <dgm:t>
        <a:bodyPr/>
        <a:lstStyle/>
        <a:p>
          <a:endParaRPr lang="en-US" sz="1000"/>
        </a:p>
      </dgm:t>
    </dgm:pt>
    <dgm:pt modelId="{DE26F5CF-2107-438D-A2CA-C88F67DE47A6}" type="sibTrans" cxnId="{F7AA4710-0C05-4B53-A6D6-C38A1E33585B}">
      <dgm:prSet/>
      <dgm:spPr/>
      <dgm:t>
        <a:bodyPr/>
        <a:lstStyle/>
        <a:p>
          <a:endParaRPr lang="en-US" sz="1000"/>
        </a:p>
      </dgm:t>
    </dgm:pt>
    <dgm:pt modelId="{E7CF8436-2AE0-4D4C-A727-80E1BBA536AC}">
      <dgm:prSet phldrT="[Text]" custT="1"/>
      <dgm:spPr/>
      <dgm:t>
        <a:bodyPr/>
        <a:lstStyle/>
        <a:p>
          <a:r>
            <a:rPr lang="en-US" sz="1000"/>
            <a:t>System evaluation</a:t>
          </a:r>
        </a:p>
      </dgm:t>
    </dgm:pt>
    <dgm:pt modelId="{F576AE78-FD29-4333-89F5-3FA063647A2D}" type="parTrans" cxnId="{773E3961-7D5A-46B8-81EC-EB37AAC40E11}">
      <dgm:prSet/>
      <dgm:spPr/>
      <dgm:t>
        <a:bodyPr/>
        <a:lstStyle/>
        <a:p>
          <a:endParaRPr lang="en-US" sz="1000"/>
        </a:p>
      </dgm:t>
    </dgm:pt>
    <dgm:pt modelId="{16B6F5D9-4960-4EA5-AEA4-16990695B681}" type="sibTrans" cxnId="{773E3961-7D5A-46B8-81EC-EB37AAC40E11}">
      <dgm:prSet/>
      <dgm:spPr/>
      <dgm:t>
        <a:bodyPr/>
        <a:lstStyle/>
        <a:p>
          <a:endParaRPr lang="en-US" sz="1000"/>
        </a:p>
      </dgm:t>
    </dgm:pt>
    <dgm:pt modelId="{1ED7A7E1-EFBE-4771-B2A3-F1160BF3899E}">
      <dgm:prSet phldrT="[Text]" custT="1"/>
      <dgm:spPr/>
      <dgm:t>
        <a:bodyPr/>
        <a:lstStyle/>
        <a:p>
          <a:r>
            <a:rPr lang="en-US" sz="1000"/>
            <a:t>Theoretical research</a:t>
          </a:r>
        </a:p>
      </dgm:t>
    </dgm:pt>
    <dgm:pt modelId="{24FD3360-7723-4952-B188-09CFD63BACB8}" type="parTrans" cxnId="{57999308-0C81-4502-A76E-77B8AEE4CEA9}">
      <dgm:prSet/>
      <dgm:spPr/>
      <dgm:t>
        <a:bodyPr/>
        <a:lstStyle/>
        <a:p>
          <a:endParaRPr lang="en-US" sz="1000"/>
        </a:p>
      </dgm:t>
    </dgm:pt>
    <dgm:pt modelId="{153569EE-260A-43B2-8558-DF20C27E4D49}" type="sibTrans" cxnId="{57999308-0C81-4502-A76E-77B8AEE4CEA9}">
      <dgm:prSet/>
      <dgm:spPr/>
      <dgm:t>
        <a:bodyPr/>
        <a:lstStyle/>
        <a:p>
          <a:endParaRPr lang="en-US" sz="1000"/>
        </a:p>
      </dgm:t>
    </dgm:pt>
    <dgm:pt modelId="{EADD68F6-8BDA-455A-82BD-A9257C3FE99A}">
      <dgm:prSet phldrT="[Text]" custT="1"/>
      <dgm:spPr/>
      <dgm:t>
        <a:bodyPr/>
        <a:lstStyle/>
        <a:p>
          <a:r>
            <a:rPr lang="en-US" sz="1000"/>
            <a:t>Prototype development</a:t>
          </a:r>
        </a:p>
      </dgm:t>
    </dgm:pt>
    <dgm:pt modelId="{3CF21011-CC68-430D-B2CB-B20346FE5AD7}" type="parTrans" cxnId="{59ECCFB8-F8DC-4766-A24D-37BC76CBED9B}">
      <dgm:prSet/>
      <dgm:spPr/>
      <dgm:t>
        <a:bodyPr/>
        <a:lstStyle/>
        <a:p>
          <a:endParaRPr lang="en-US" sz="1000"/>
        </a:p>
      </dgm:t>
    </dgm:pt>
    <dgm:pt modelId="{51400287-8B9C-40B1-AB9D-BB892D6A3E90}" type="sibTrans" cxnId="{59ECCFB8-F8DC-4766-A24D-37BC76CBED9B}">
      <dgm:prSet/>
      <dgm:spPr/>
      <dgm:t>
        <a:bodyPr/>
        <a:lstStyle/>
        <a:p>
          <a:endParaRPr lang="en-US" sz="1000"/>
        </a:p>
      </dgm:t>
    </dgm:pt>
    <dgm:pt modelId="{6A617837-FA4B-489F-8B49-5DE530AB0755}">
      <dgm:prSet phldrT="[Text]" custT="1"/>
      <dgm:spPr/>
      <dgm:t>
        <a:bodyPr/>
        <a:lstStyle/>
        <a:p>
          <a:endParaRPr lang="en-US" sz="1000"/>
        </a:p>
      </dgm:t>
    </dgm:pt>
    <dgm:pt modelId="{7AA155D9-ACEE-4F39-9891-22C68B12D910}" type="parTrans" cxnId="{E2EA9881-4594-45A0-8A06-B40416F43F17}">
      <dgm:prSet/>
      <dgm:spPr/>
      <dgm:t>
        <a:bodyPr/>
        <a:lstStyle/>
        <a:p>
          <a:endParaRPr lang="en-US" sz="1000"/>
        </a:p>
      </dgm:t>
    </dgm:pt>
    <dgm:pt modelId="{BEB95669-DA2F-4D9D-84C7-88F7111A8B6B}" type="sibTrans" cxnId="{E2EA9881-4594-45A0-8A06-B40416F43F17}">
      <dgm:prSet/>
      <dgm:spPr/>
      <dgm:t>
        <a:bodyPr/>
        <a:lstStyle/>
        <a:p>
          <a:endParaRPr lang="en-US" sz="1000"/>
        </a:p>
      </dgm:t>
    </dgm:pt>
    <dgm:pt modelId="{55A957FA-7191-4143-BB8B-C7D304335495}">
      <dgm:prSet phldrT="[Text]" custT="1"/>
      <dgm:spPr/>
      <dgm:t>
        <a:bodyPr/>
        <a:lstStyle/>
        <a:p>
          <a:endParaRPr lang="en-US" sz="1000"/>
        </a:p>
      </dgm:t>
    </dgm:pt>
    <dgm:pt modelId="{19DDA335-C14B-4036-813D-DDE7D8C96669}" type="parTrans" cxnId="{81822390-4008-4E74-9414-DA3B4A19D60F}">
      <dgm:prSet/>
      <dgm:spPr/>
      <dgm:t>
        <a:bodyPr/>
        <a:lstStyle/>
        <a:p>
          <a:endParaRPr lang="en-US" sz="1000"/>
        </a:p>
      </dgm:t>
    </dgm:pt>
    <dgm:pt modelId="{9E3E681F-3E78-4CBC-911C-1E5751D6C391}" type="sibTrans" cxnId="{81822390-4008-4E74-9414-DA3B4A19D60F}">
      <dgm:prSet/>
      <dgm:spPr/>
      <dgm:t>
        <a:bodyPr/>
        <a:lstStyle/>
        <a:p>
          <a:endParaRPr lang="en-US" sz="1000"/>
        </a:p>
      </dgm:t>
    </dgm:pt>
    <dgm:pt modelId="{DA870381-304E-430A-B856-A769105BEAB8}">
      <dgm:prSet phldrT="[Text]" custT="1"/>
      <dgm:spPr/>
      <dgm:t>
        <a:bodyPr/>
        <a:lstStyle/>
        <a:p>
          <a:r>
            <a:rPr lang="en-US" sz="1000"/>
            <a:t>Identify early customers</a:t>
          </a:r>
        </a:p>
      </dgm:t>
    </dgm:pt>
    <dgm:pt modelId="{AC35B3A3-C1CE-4E95-8ED2-40E38CF90EA0}" type="parTrans" cxnId="{48037EC3-6B39-4ACF-BC51-1FF3D83A1BF3}">
      <dgm:prSet/>
      <dgm:spPr/>
      <dgm:t>
        <a:bodyPr/>
        <a:lstStyle/>
        <a:p>
          <a:endParaRPr lang="en-US" sz="1000"/>
        </a:p>
      </dgm:t>
    </dgm:pt>
    <dgm:pt modelId="{B42F8EB6-D7B3-4BD0-9C57-9C0B382974BB}" type="sibTrans" cxnId="{48037EC3-6B39-4ACF-BC51-1FF3D83A1BF3}">
      <dgm:prSet/>
      <dgm:spPr/>
      <dgm:t>
        <a:bodyPr/>
        <a:lstStyle/>
        <a:p>
          <a:endParaRPr lang="en-US" sz="1000"/>
        </a:p>
      </dgm:t>
    </dgm:pt>
    <dgm:pt modelId="{0351B980-EE01-4470-B16E-B0403DBEBD14}">
      <dgm:prSet phldrT="[Text]" custT="1"/>
      <dgm:spPr/>
      <dgm:t>
        <a:bodyPr/>
        <a:lstStyle/>
        <a:p>
          <a:r>
            <a:rPr lang="en-US" sz="1000"/>
            <a:t>Market research</a:t>
          </a:r>
        </a:p>
      </dgm:t>
    </dgm:pt>
    <dgm:pt modelId="{D9249438-F053-4C5F-90AC-2466D20D4B4E}" type="parTrans" cxnId="{30D23A39-B8DF-4A8E-B76F-D8C6840A54BC}">
      <dgm:prSet/>
      <dgm:spPr/>
      <dgm:t>
        <a:bodyPr/>
        <a:lstStyle/>
        <a:p>
          <a:endParaRPr lang="en-US" sz="1000"/>
        </a:p>
      </dgm:t>
    </dgm:pt>
    <dgm:pt modelId="{730181B7-3A37-4DE7-A93B-125DF8E2755F}" type="sibTrans" cxnId="{30D23A39-B8DF-4A8E-B76F-D8C6840A54BC}">
      <dgm:prSet/>
      <dgm:spPr/>
      <dgm:t>
        <a:bodyPr/>
        <a:lstStyle/>
        <a:p>
          <a:endParaRPr lang="en-US" sz="1000"/>
        </a:p>
      </dgm:t>
    </dgm:pt>
    <dgm:pt modelId="{A4524E25-3A75-4AF0-BEAF-52F32D4EC5FC}">
      <dgm:prSet phldrT="[Text]" custT="1"/>
      <dgm:spPr/>
      <dgm:t>
        <a:bodyPr/>
        <a:lstStyle/>
        <a:p>
          <a:r>
            <a:rPr lang="en-US" sz="1000"/>
            <a:t>Lab testing</a:t>
          </a:r>
        </a:p>
      </dgm:t>
    </dgm:pt>
    <dgm:pt modelId="{42FAD28D-D7F2-4090-9BEE-210C5AF72D0E}" type="parTrans" cxnId="{8BAE183F-3F97-4807-A3D7-4E735C2E1423}">
      <dgm:prSet/>
      <dgm:spPr/>
      <dgm:t>
        <a:bodyPr/>
        <a:lstStyle/>
        <a:p>
          <a:endParaRPr lang="en-US" sz="1000"/>
        </a:p>
      </dgm:t>
    </dgm:pt>
    <dgm:pt modelId="{9C90C11B-F475-43EF-8D09-A42C47ABC48F}" type="sibTrans" cxnId="{8BAE183F-3F97-4807-A3D7-4E735C2E1423}">
      <dgm:prSet/>
      <dgm:spPr/>
      <dgm:t>
        <a:bodyPr/>
        <a:lstStyle/>
        <a:p>
          <a:endParaRPr lang="en-US" sz="1000"/>
        </a:p>
      </dgm:t>
    </dgm:pt>
    <dgm:pt modelId="{09524340-CBD4-44B9-B9FD-E40CCDE82868}" type="pres">
      <dgm:prSet presAssocID="{E6F4268E-69EC-4FFC-B90B-5F47B9465FDC}" presName="Name0" presStyleCnt="0">
        <dgm:presLayoutVars>
          <dgm:dir/>
          <dgm:resizeHandles val="exact"/>
        </dgm:presLayoutVars>
      </dgm:prSet>
      <dgm:spPr/>
    </dgm:pt>
    <dgm:pt modelId="{74EEE0B9-5BB9-401B-8548-DCA4A472E960}" type="pres">
      <dgm:prSet presAssocID="{7AEB1436-EB81-4954-B91B-906EEDBA147A}" presName="composite" presStyleCnt="0"/>
      <dgm:spPr/>
    </dgm:pt>
    <dgm:pt modelId="{948E2BB9-79CB-4CC6-A30A-D70526D09FD0}" type="pres">
      <dgm:prSet presAssocID="{7AEB1436-EB81-4954-B91B-906EEDBA147A}" presName="imagSh" presStyleLbl="bgImgPlace1" presStyleIdx="0" presStyleCnt="3"/>
      <dgm:spPr>
        <a: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a:fillRect t="-3000" b="-3000"/>
          </a:stretch>
        </a:blipFill>
      </dgm:spPr>
      <dgm:extLst>
        <a:ext uri="{E40237B7-FDA0-4F09-8148-C483321AD2D9}">
          <dgm14:cNvPr xmlns:dgm14="http://schemas.microsoft.com/office/drawing/2010/diagram" id="0" name="" descr="Head with Gears"/>
        </a:ext>
      </dgm:extLst>
    </dgm:pt>
    <dgm:pt modelId="{F771693F-B1D8-4138-A0F0-27C1C5DA9D63}" type="pres">
      <dgm:prSet presAssocID="{7AEB1436-EB81-4954-B91B-906EEDBA147A}" presName="txNode" presStyleLbl="node1" presStyleIdx="0" presStyleCnt="3">
        <dgm:presLayoutVars>
          <dgm:bulletEnabled val="1"/>
        </dgm:presLayoutVars>
      </dgm:prSet>
      <dgm:spPr/>
    </dgm:pt>
    <dgm:pt modelId="{54560074-074B-42B3-884B-1358F685BD88}" type="pres">
      <dgm:prSet presAssocID="{1F290D49-7369-4526-9B60-45116CC0EF43}" presName="sibTrans" presStyleLbl="sibTrans2D1" presStyleIdx="0" presStyleCnt="2"/>
      <dgm:spPr/>
    </dgm:pt>
    <dgm:pt modelId="{4C4A8797-BAD8-443A-AF08-11AE7D0E2BB7}" type="pres">
      <dgm:prSet presAssocID="{1F290D49-7369-4526-9B60-45116CC0EF43}" presName="connTx" presStyleLbl="sibTrans2D1" presStyleIdx="0" presStyleCnt="2"/>
      <dgm:spPr/>
    </dgm:pt>
    <dgm:pt modelId="{6BEE60C5-BB12-4341-9265-AB4B901765E9}" type="pres">
      <dgm:prSet presAssocID="{E263775B-A70A-49FD-9E64-F64E757AE009}" presName="composite" presStyleCnt="0"/>
      <dgm:spPr/>
    </dgm:pt>
    <dgm:pt modelId="{4E4F5FD2-2124-4BCE-B849-D4FA5192E30A}" type="pres">
      <dgm:prSet presAssocID="{E263775B-A70A-49FD-9E64-F64E757AE009}" presName="imagSh" presStyleLbl="bgImgPlace1" presStyleIdx="1" presStyleCnt="3"/>
      <dgm:spPr>
        <a: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a:stretch>
            <a:fillRect t="-3000" b="-3000"/>
          </a:stretch>
        </a:blipFill>
      </dgm:spPr>
      <dgm:extLst>
        <a:ext uri="{E40237B7-FDA0-4F09-8148-C483321AD2D9}">
          <dgm14:cNvPr xmlns:dgm14="http://schemas.microsoft.com/office/drawing/2010/diagram" id="0" name="" descr="Gauge"/>
        </a:ext>
      </dgm:extLst>
    </dgm:pt>
    <dgm:pt modelId="{90406A23-BD7E-4282-8DA7-19F2268F000B}" type="pres">
      <dgm:prSet presAssocID="{E263775B-A70A-49FD-9E64-F64E757AE009}" presName="txNode" presStyleLbl="node1" presStyleIdx="1" presStyleCnt="3">
        <dgm:presLayoutVars>
          <dgm:bulletEnabled val="1"/>
        </dgm:presLayoutVars>
      </dgm:prSet>
      <dgm:spPr/>
    </dgm:pt>
    <dgm:pt modelId="{D468079A-C1E5-41CB-9853-65F24986EA56}" type="pres">
      <dgm:prSet presAssocID="{F0FCD8EF-E7A2-4C9C-8C94-981AE368B385}" presName="sibTrans" presStyleLbl="sibTrans2D1" presStyleIdx="1" presStyleCnt="2"/>
      <dgm:spPr/>
    </dgm:pt>
    <dgm:pt modelId="{78CCE0E4-535D-4CC8-824C-391CE29F2DE9}" type="pres">
      <dgm:prSet presAssocID="{F0FCD8EF-E7A2-4C9C-8C94-981AE368B385}" presName="connTx" presStyleLbl="sibTrans2D1" presStyleIdx="1" presStyleCnt="2"/>
      <dgm:spPr/>
    </dgm:pt>
    <dgm:pt modelId="{A44CFE47-2374-46F0-B8BD-39666096087C}" type="pres">
      <dgm:prSet presAssocID="{EBAE4D12-46E6-4C32-8068-30115A0C23F6}" presName="composite" presStyleCnt="0"/>
      <dgm:spPr/>
    </dgm:pt>
    <dgm:pt modelId="{AB88BCD0-14F3-4B17-ACFB-EBF5D4EA859B}" type="pres">
      <dgm:prSet presAssocID="{EBAE4D12-46E6-4C32-8068-30115A0C23F6}" presName="imagSh" presStyleLbl="bgImgPlace1" presStyleIdx="2" presStyleCnt="3"/>
      <dgm:spPr>
        <a: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a:fillRect t="-6000" b="-6000"/>
          </a:stretch>
        </a:blipFill>
      </dgm:spPr>
      <dgm:extLst>
        <a:ext uri="{E40237B7-FDA0-4F09-8148-C483321AD2D9}">
          <dgm14:cNvPr xmlns:dgm14="http://schemas.microsoft.com/office/drawing/2010/diagram" id="0" name="" descr="Earth Globe Americas"/>
        </a:ext>
      </dgm:extLst>
    </dgm:pt>
    <dgm:pt modelId="{5D538006-DEB1-43C2-82F6-9C151F3EC559}" type="pres">
      <dgm:prSet presAssocID="{EBAE4D12-46E6-4C32-8068-30115A0C23F6}" presName="txNode" presStyleLbl="node1" presStyleIdx="2" presStyleCnt="3">
        <dgm:presLayoutVars>
          <dgm:bulletEnabled val="1"/>
        </dgm:presLayoutVars>
      </dgm:prSet>
      <dgm:spPr/>
    </dgm:pt>
  </dgm:ptLst>
  <dgm:cxnLst>
    <dgm:cxn modelId="{57999308-0C81-4502-A76E-77B8AEE4CEA9}" srcId="{7AEB1436-EB81-4954-B91B-906EEDBA147A}" destId="{1ED7A7E1-EFBE-4771-B2A3-F1160BF3899E}" srcOrd="1" destOrd="0" parTransId="{24FD3360-7723-4952-B188-09CFD63BACB8}" sibTransId="{153569EE-260A-43B2-8558-DF20C27E4D49}"/>
    <dgm:cxn modelId="{E829DE0E-B0B7-441F-8983-F8190E290855}" srcId="{E6F4268E-69EC-4FFC-B90B-5F47B9465FDC}" destId="{7AEB1436-EB81-4954-B91B-906EEDBA147A}" srcOrd="0" destOrd="0" parTransId="{2FF1C135-B714-4F8C-B487-4AB783BD8F23}" sibTransId="{1F290D49-7369-4526-9B60-45116CC0EF43}"/>
    <dgm:cxn modelId="{F7AA4710-0C05-4B53-A6D6-C38A1E33585B}" srcId="{EBAE4D12-46E6-4C32-8068-30115A0C23F6}" destId="{B9ECBE7D-4B35-448F-B089-1371CCAAA057}" srcOrd="0" destOrd="0" parTransId="{47BBA95D-FF0E-4045-8C96-C1F342911F49}" sibTransId="{DE26F5CF-2107-438D-A2CA-C88F67DE47A6}"/>
    <dgm:cxn modelId="{0D35FF18-A5E0-433E-B0B9-42A0656EC5E5}" srcId="{7AEB1436-EB81-4954-B91B-906EEDBA147A}" destId="{EF99176D-72D9-4449-ABE7-9DACD7A65C1E}" srcOrd="0" destOrd="0" parTransId="{23CF31A4-EE68-47BB-95BB-CC564111E47F}" sibTransId="{987DEF14-6B20-4AEC-8F10-28B7CB5B568D}"/>
    <dgm:cxn modelId="{22411732-9EF6-43D4-B9D7-0272E4A2ACC5}" type="presOf" srcId="{F0FCD8EF-E7A2-4C9C-8C94-981AE368B385}" destId="{D468079A-C1E5-41CB-9853-65F24986EA56}" srcOrd="0" destOrd="0" presId="urn:microsoft.com/office/officeart/2005/8/layout/hProcess10"/>
    <dgm:cxn modelId="{718B9037-302B-4860-83C7-987D5D0DA30A}" type="presOf" srcId="{EBAE4D12-46E6-4C32-8068-30115A0C23F6}" destId="{5D538006-DEB1-43C2-82F6-9C151F3EC559}" srcOrd="0" destOrd="0" presId="urn:microsoft.com/office/officeart/2005/8/layout/hProcess10"/>
    <dgm:cxn modelId="{30D23A39-B8DF-4A8E-B76F-D8C6840A54BC}" srcId="{E263775B-A70A-49FD-9E64-F64E757AE009}" destId="{0351B980-EE01-4470-B16E-B0403DBEBD14}" srcOrd="2" destOrd="0" parTransId="{D9249438-F053-4C5F-90AC-2466D20D4B4E}" sibTransId="{730181B7-3A37-4DE7-A93B-125DF8E2755F}"/>
    <dgm:cxn modelId="{75B3A83C-C9F8-4B08-98F9-51A0B3207635}" type="presOf" srcId="{DA870381-304E-430A-B856-A769105BEAB8}" destId="{5D538006-DEB1-43C2-82F6-9C151F3EC559}" srcOrd="0" destOrd="2" presId="urn:microsoft.com/office/officeart/2005/8/layout/hProcess10"/>
    <dgm:cxn modelId="{73DD9B3E-FF24-4E0E-A96B-1F1A95EA1972}" type="presOf" srcId="{A4524E25-3A75-4AF0-BEAF-52F32D4EC5FC}" destId="{F771693F-B1D8-4138-A0F0-27C1C5DA9D63}" srcOrd="0" destOrd="4" presId="urn:microsoft.com/office/officeart/2005/8/layout/hProcess10"/>
    <dgm:cxn modelId="{8BAE183F-3F97-4807-A3D7-4E735C2E1423}" srcId="{7AEB1436-EB81-4954-B91B-906EEDBA147A}" destId="{A4524E25-3A75-4AF0-BEAF-52F32D4EC5FC}" srcOrd="3" destOrd="0" parTransId="{42FAD28D-D7F2-4090-9BEE-210C5AF72D0E}" sibTransId="{9C90C11B-F475-43EF-8D09-A42C47ABC48F}"/>
    <dgm:cxn modelId="{773E3961-7D5A-46B8-81EC-EB37AAC40E11}" srcId="{E263775B-A70A-49FD-9E64-F64E757AE009}" destId="{E7CF8436-2AE0-4D4C-A727-80E1BBA536AC}" srcOrd="1" destOrd="0" parTransId="{F576AE78-FD29-4333-89F5-3FA063647A2D}" sibTransId="{16B6F5D9-4960-4EA5-AEA4-16990695B681}"/>
    <dgm:cxn modelId="{5E6FEF41-BA84-4EB2-94CA-58BBA0282AA6}" type="presOf" srcId="{B9ECBE7D-4B35-448F-B089-1371CCAAA057}" destId="{5D538006-DEB1-43C2-82F6-9C151F3EC559}" srcOrd="0" destOrd="1" presId="urn:microsoft.com/office/officeart/2005/8/layout/hProcess10"/>
    <dgm:cxn modelId="{44A91557-8751-4C1F-BFA1-7D913B1C4F9C}" type="presOf" srcId="{EF99176D-72D9-4449-ABE7-9DACD7A65C1E}" destId="{F771693F-B1D8-4138-A0F0-27C1C5DA9D63}" srcOrd="0" destOrd="1" presId="urn:microsoft.com/office/officeart/2005/8/layout/hProcess10"/>
    <dgm:cxn modelId="{E2EA9881-4594-45A0-8A06-B40416F43F17}" srcId="{EBAE4D12-46E6-4C32-8068-30115A0C23F6}" destId="{6A617837-FA4B-489F-8B49-5DE530AB0755}" srcOrd="3" destOrd="0" parTransId="{7AA155D9-ACEE-4F39-9891-22C68B12D910}" sibTransId="{BEB95669-DA2F-4D9D-84C7-88F7111A8B6B}"/>
    <dgm:cxn modelId="{4B27FA81-02E4-4BCA-99F7-BF460F383155}" type="presOf" srcId="{0351B980-EE01-4470-B16E-B0403DBEBD14}" destId="{90406A23-BD7E-4282-8DA7-19F2268F000B}" srcOrd="0" destOrd="3" presId="urn:microsoft.com/office/officeart/2005/8/layout/hProcess10"/>
    <dgm:cxn modelId="{81822390-4008-4E74-9414-DA3B4A19D60F}" srcId="{EBAE4D12-46E6-4C32-8068-30115A0C23F6}" destId="{55A957FA-7191-4143-BB8B-C7D304335495}" srcOrd="2" destOrd="0" parTransId="{19DDA335-C14B-4036-813D-DDE7D8C96669}" sibTransId="{9E3E681F-3E78-4CBC-911C-1E5751D6C391}"/>
    <dgm:cxn modelId="{F099D091-6DE4-4093-A7DA-953672CBFD5A}" srcId="{E263775B-A70A-49FD-9E64-F64E757AE009}" destId="{70262B05-C4B4-4694-AB6A-AA95D5C18C6D}" srcOrd="0" destOrd="0" parTransId="{DEA9D5C8-9076-4E92-8CF6-3A488BF47CD9}" sibTransId="{1C23D844-8280-4385-AEA8-25C46E284C9F}"/>
    <dgm:cxn modelId="{175C7493-C501-4C1B-968C-CDDF9CE73736}" type="presOf" srcId="{1ED7A7E1-EFBE-4771-B2A3-F1160BF3899E}" destId="{F771693F-B1D8-4138-A0F0-27C1C5DA9D63}" srcOrd="0" destOrd="2" presId="urn:microsoft.com/office/officeart/2005/8/layout/hProcess10"/>
    <dgm:cxn modelId="{3CCE1CAB-F333-4A92-A068-116CF87237FF}" type="presOf" srcId="{E263775B-A70A-49FD-9E64-F64E757AE009}" destId="{90406A23-BD7E-4282-8DA7-19F2268F000B}" srcOrd="0" destOrd="0" presId="urn:microsoft.com/office/officeart/2005/8/layout/hProcess10"/>
    <dgm:cxn modelId="{C1877EAF-F2F6-4045-A0E2-ED06D56954CB}" type="presOf" srcId="{1F290D49-7369-4526-9B60-45116CC0EF43}" destId="{4C4A8797-BAD8-443A-AF08-11AE7D0E2BB7}" srcOrd="1" destOrd="0" presId="urn:microsoft.com/office/officeart/2005/8/layout/hProcess10"/>
    <dgm:cxn modelId="{21AD5FB0-1143-4629-9B4F-4A55BD01741B}" type="presOf" srcId="{E7CF8436-2AE0-4D4C-A727-80E1BBA536AC}" destId="{90406A23-BD7E-4282-8DA7-19F2268F000B}" srcOrd="0" destOrd="2" presId="urn:microsoft.com/office/officeart/2005/8/layout/hProcess10"/>
    <dgm:cxn modelId="{C275A9B3-6F9C-4186-9252-150B3164208D}" type="presOf" srcId="{7AEB1436-EB81-4954-B91B-906EEDBA147A}" destId="{F771693F-B1D8-4138-A0F0-27C1C5DA9D63}" srcOrd="0" destOrd="0" presId="urn:microsoft.com/office/officeart/2005/8/layout/hProcess10"/>
    <dgm:cxn modelId="{59ECCFB8-F8DC-4766-A24D-37BC76CBED9B}" srcId="{7AEB1436-EB81-4954-B91B-906EEDBA147A}" destId="{EADD68F6-8BDA-455A-82BD-A9257C3FE99A}" srcOrd="2" destOrd="0" parTransId="{3CF21011-CC68-430D-B2CB-B20346FE5AD7}" sibTransId="{51400287-8B9C-40B1-AB9D-BB892D6A3E90}"/>
    <dgm:cxn modelId="{A78429C0-E2F7-4EBC-BD11-673738A2AB2E}" type="presOf" srcId="{F0FCD8EF-E7A2-4C9C-8C94-981AE368B385}" destId="{78CCE0E4-535D-4CC8-824C-391CE29F2DE9}" srcOrd="1" destOrd="0" presId="urn:microsoft.com/office/officeart/2005/8/layout/hProcess10"/>
    <dgm:cxn modelId="{F821F6C1-F6FB-42C0-8246-3B8999C25DBA}" type="presOf" srcId="{55A957FA-7191-4143-BB8B-C7D304335495}" destId="{5D538006-DEB1-43C2-82F6-9C151F3EC559}" srcOrd="0" destOrd="3" presId="urn:microsoft.com/office/officeart/2005/8/layout/hProcess10"/>
    <dgm:cxn modelId="{931014C2-0C23-49EF-A0EC-61B61D74D085}" type="presOf" srcId="{6A617837-FA4B-489F-8B49-5DE530AB0755}" destId="{5D538006-DEB1-43C2-82F6-9C151F3EC559}" srcOrd="0" destOrd="4" presId="urn:microsoft.com/office/officeart/2005/8/layout/hProcess10"/>
    <dgm:cxn modelId="{48037EC3-6B39-4ACF-BC51-1FF3D83A1BF3}" srcId="{EBAE4D12-46E6-4C32-8068-30115A0C23F6}" destId="{DA870381-304E-430A-B856-A769105BEAB8}" srcOrd="1" destOrd="0" parTransId="{AC35B3A3-C1CE-4E95-8ED2-40E38CF90EA0}" sibTransId="{B42F8EB6-D7B3-4BD0-9C57-9C0B382974BB}"/>
    <dgm:cxn modelId="{478659CA-C964-4FCE-BF77-214D4FC70715}" srcId="{E6F4268E-69EC-4FFC-B90B-5F47B9465FDC}" destId="{E263775B-A70A-49FD-9E64-F64E757AE009}" srcOrd="1" destOrd="0" parTransId="{C34716EF-850D-4354-AFEE-4513115643CE}" sibTransId="{F0FCD8EF-E7A2-4C9C-8C94-981AE368B385}"/>
    <dgm:cxn modelId="{F4AACFCA-61C2-4AAB-853F-41E3DE841D0E}" type="presOf" srcId="{E6F4268E-69EC-4FFC-B90B-5F47B9465FDC}" destId="{09524340-CBD4-44B9-B9FD-E40CCDE82868}" srcOrd="0" destOrd="0" presId="urn:microsoft.com/office/officeart/2005/8/layout/hProcess10"/>
    <dgm:cxn modelId="{68D986CE-1053-4A94-A362-11CC32B33D39}" srcId="{E6F4268E-69EC-4FFC-B90B-5F47B9465FDC}" destId="{EBAE4D12-46E6-4C32-8068-30115A0C23F6}" srcOrd="2" destOrd="0" parTransId="{32113EFC-E550-4324-9314-F7F8E147B1C8}" sibTransId="{EFAE4F56-C09E-4636-8F7B-5694E2CF3AEF}"/>
    <dgm:cxn modelId="{ACABA0E0-3921-4F24-A37F-ED10610A954D}" type="presOf" srcId="{70262B05-C4B4-4694-AB6A-AA95D5C18C6D}" destId="{90406A23-BD7E-4282-8DA7-19F2268F000B}" srcOrd="0" destOrd="1" presId="urn:microsoft.com/office/officeart/2005/8/layout/hProcess10"/>
    <dgm:cxn modelId="{4CA69DE7-6B8E-419B-99A7-6B5075E54ABF}" type="presOf" srcId="{1F290D49-7369-4526-9B60-45116CC0EF43}" destId="{54560074-074B-42B3-884B-1358F685BD88}" srcOrd="0" destOrd="0" presId="urn:microsoft.com/office/officeart/2005/8/layout/hProcess10"/>
    <dgm:cxn modelId="{348ADDF3-E1D0-478A-BA1F-D20EDB3F5ED6}" type="presOf" srcId="{EADD68F6-8BDA-455A-82BD-A9257C3FE99A}" destId="{F771693F-B1D8-4138-A0F0-27C1C5DA9D63}" srcOrd="0" destOrd="3" presId="urn:microsoft.com/office/officeart/2005/8/layout/hProcess10"/>
    <dgm:cxn modelId="{FD300783-CD5D-4F9B-90A9-6BCB86305C06}" type="presParOf" srcId="{09524340-CBD4-44B9-B9FD-E40CCDE82868}" destId="{74EEE0B9-5BB9-401B-8548-DCA4A472E960}" srcOrd="0" destOrd="0" presId="urn:microsoft.com/office/officeart/2005/8/layout/hProcess10"/>
    <dgm:cxn modelId="{3379AFF4-782F-42C5-8A0D-1C2562C6081D}" type="presParOf" srcId="{74EEE0B9-5BB9-401B-8548-DCA4A472E960}" destId="{948E2BB9-79CB-4CC6-A30A-D70526D09FD0}" srcOrd="0" destOrd="0" presId="urn:microsoft.com/office/officeart/2005/8/layout/hProcess10"/>
    <dgm:cxn modelId="{4FE7AB15-71AC-4F6C-A987-622B0E6AA57B}" type="presParOf" srcId="{74EEE0B9-5BB9-401B-8548-DCA4A472E960}" destId="{F771693F-B1D8-4138-A0F0-27C1C5DA9D63}" srcOrd="1" destOrd="0" presId="urn:microsoft.com/office/officeart/2005/8/layout/hProcess10"/>
    <dgm:cxn modelId="{BCD38940-FEE0-4B2D-845C-E832EB2EF038}" type="presParOf" srcId="{09524340-CBD4-44B9-B9FD-E40CCDE82868}" destId="{54560074-074B-42B3-884B-1358F685BD88}" srcOrd="1" destOrd="0" presId="urn:microsoft.com/office/officeart/2005/8/layout/hProcess10"/>
    <dgm:cxn modelId="{05C46B09-2F19-4B91-8F86-4163246F6E43}" type="presParOf" srcId="{54560074-074B-42B3-884B-1358F685BD88}" destId="{4C4A8797-BAD8-443A-AF08-11AE7D0E2BB7}" srcOrd="0" destOrd="0" presId="urn:microsoft.com/office/officeart/2005/8/layout/hProcess10"/>
    <dgm:cxn modelId="{C3F3859C-98B0-495F-BB16-C95FA4B9833A}" type="presParOf" srcId="{09524340-CBD4-44B9-B9FD-E40CCDE82868}" destId="{6BEE60C5-BB12-4341-9265-AB4B901765E9}" srcOrd="2" destOrd="0" presId="urn:microsoft.com/office/officeart/2005/8/layout/hProcess10"/>
    <dgm:cxn modelId="{52819C0E-BB2F-4BA6-A5D3-3DD60E4B223A}" type="presParOf" srcId="{6BEE60C5-BB12-4341-9265-AB4B901765E9}" destId="{4E4F5FD2-2124-4BCE-B849-D4FA5192E30A}" srcOrd="0" destOrd="0" presId="urn:microsoft.com/office/officeart/2005/8/layout/hProcess10"/>
    <dgm:cxn modelId="{56B0A488-8610-492D-B7A5-B74CBF13101B}" type="presParOf" srcId="{6BEE60C5-BB12-4341-9265-AB4B901765E9}" destId="{90406A23-BD7E-4282-8DA7-19F2268F000B}" srcOrd="1" destOrd="0" presId="urn:microsoft.com/office/officeart/2005/8/layout/hProcess10"/>
    <dgm:cxn modelId="{E06A7ED8-BB0B-4E34-A6F0-7F80FD50804F}" type="presParOf" srcId="{09524340-CBD4-44B9-B9FD-E40CCDE82868}" destId="{D468079A-C1E5-41CB-9853-65F24986EA56}" srcOrd="3" destOrd="0" presId="urn:microsoft.com/office/officeart/2005/8/layout/hProcess10"/>
    <dgm:cxn modelId="{A444F2A0-0DBD-4E6D-8359-B7FA85CDC497}" type="presParOf" srcId="{D468079A-C1E5-41CB-9853-65F24986EA56}" destId="{78CCE0E4-535D-4CC8-824C-391CE29F2DE9}" srcOrd="0" destOrd="0" presId="urn:microsoft.com/office/officeart/2005/8/layout/hProcess10"/>
    <dgm:cxn modelId="{1DAD6E9F-2716-45E9-A01E-782A5C6B03A1}" type="presParOf" srcId="{09524340-CBD4-44B9-B9FD-E40CCDE82868}" destId="{A44CFE47-2374-46F0-B8BD-39666096087C}" srcOrd="4" destOrd="0" presId="urn:microsoft.com/office/officeart/2005/8/layout/hProcess10"/>
    <dgm:cxn modelId="{06977DF5-4EB5-4B42-9A74-5BA0AD7960F3}" type="presParOf" srcId="{A44CFE47-2374-46F0-B8BD-39666096087C}" destId="{AB88BCD0-14F3-4B17-ACFB-EBF5D4EA859B}" srcOrd="0" destOrd="0" presId="urn:microsoft.com/office/officeart/2005/8/layout/hProcess10"/>
    <dgm:cxn modelId="{43CE09D6-5CF1-44E8-A954-9ACDF00A4A33}" type="presParOf" srcId="{A44CFE47-2374-46F0-B8BD-39666096087C}" destId="{5D538006-DEB1-43C2-82F6-9C151F3EC559}" srcOrd="1" destOrd="0" presId="urn:microsoft.com/office/officeart/2005/8/layout/hProcess10"/>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48E2BB9-79CB-4CC6-A30A-D70526D09FD0}">
      <dsp:nvSpPr>
        <dsp:cNvPr id="0" name=""/>
        <dsp:cNvSpPr/>
      </dsp:nvSpPr>
      <dsp:spPr>
        <a:xfrm>
          <a:off x="2895" y="0"/>
          <a:ext cx="1364115" cy="1291828"/>
        </a:xfrm>
        <a:prstGeom prst="roundRect">
          <a:avLst>
            <a:gd name="adj" fmla="val 10000"/>
          </a:avLst>
        </a:prstGeom>
        <a: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a:fillRect t="-3000" b="-3000"/>
          </a:stretch>
        </a:blip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771693F-B1D8-4138-A0F0-27C1C5DA9D63}">
      <dsp:nvSpPr>
        <dsp:cNvPr id="0" name=""/>
        <dsp:cNvSpPr/>
      </dsp:nvSpPr>
      <dsp:spPr>
        <a:xfrm>
          <a:off x="224960" y="775096"/>
          <a:ext cx="1364115" cy="1291828"/>
        </a:xfrm>
        <a:prstGeom prst="roundRect">
          <a:avLst>
            <a:gd name="adj" fmla="val 1000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n-US" sz="1000" i="1" kern="1200"/>
            <a:t>Stage One: Research and Prototyping</a:t>
          </a:r>
        </a:p>
        <a:p>
          <a:pPr marL="57150" lvl="1" indent="-57150" algn="l" defTabSz="444500">
            <a:lnSpc>
              <a:spcPct val="90000"/>
            </a:lnSpc>
            <a:spcBef>
              <a:spcPct val="0"/>
            </a:spcBef>
            <a:spcAft>
              <a:spcPct val="15000"/>
            </a:spcAft>
            <a:buChar char="•"/>
          </a:pPr>
          <a:r>
            <a:rPr lang="en-US" sz="1000" kern="1200"/>
            <a:t>Ideation</a:t>
          </a:r>
        </a:p>
        <a:p>
          <a:pPr marL="57150" lvl="1" indent="-57150" algn="l" defTabSz="444500">
            <a:lnSpc>
              <a:spcPct val="90000"/>
            </a:lnSpc>
            <a:spcBef>
              <a:spcPct val="0"/>
            </a:spcBef>
            <a:spcAft>
              <a:spcPct val="15000"/>
            </a:spcAft>
            <a:buChar char="•"/>
          </a:pPr>
          <a:r>
            <a:rPr lang="en-US" sz="1000" kern="1200"/>
            <a:t>Theoretical research</a:t>
          </a:r>
        </a:p>
        <a:p>
          <a:pPr marL="57150" lvl="1" indent="-57150" algn="l" defTabSz="444500">
            <a:lnSpc>
              <a:spcPct val="90000"/>
            </a:lnSpc>
            <a:spcBef>
              <a:spcPct val="0"/>
            </a:spcBef>
            <a:spcAft>
              <a:spcPct val="15000"/>
            </a:spcAft>
            <a:buChar char="•"/>
          </a:pPr>
          <a:r>
            <a:rPr lang="en-US" sz="1000" kern="1200"/>
            <a:t>Prototype development</a:t>
          </a:r>
        </a:p>
        <a:p>
          <a:pPr marL="57150" lvl="1" indent="-57150" algn="l" defTabSz="444500">
            <a:lnSpc>
              <a:spcPct val="90000"/>
            </a:lnSpc>
            <a:spcBef>
              <a:spcPct val="0"/>
            </a:spcBef>
            <a:spcAft>
              <a:spcPct val="15000"/>
            </a:spcAft>
            <a:buChar char="•"/>
          </a:pPr>
          <a:r>
            <a:rPr lang="en-US" sz="1000" kern="1200"/>
            <a:t>Lab testing</a:t>
          </a:r>
        </a:p>
      </dsp:txBody>
      <dsp:txXfrm>
        <a:off x="262796" y="812932"/>
        <a:ext cx="1288443" cy="1216156"/>
      </dsp:txXfrm>
    </dsp:sp>
    <dsp:sp modelId="{54560074-074B-42B3-884B-1358F685BD88}">
      <dsp:nvSpPr>
        <dsp:cNvPr id="0" name=""/>
        <dsp:cNvSpPr/>
      </dsp:nvSpPr>
      <dsp:spPr>
        <a:xfrm>
          <a:off x="1629769" y="482025"/>
          <a:ext cx="262758" cy="327777"/>
        </a:xfrm>
        <a:prstGeom prst="rightArrow">
          <a:avLst>
            <a:gd name="adj1" fmla="val 60000"/>
            <a:gd name="adj2" fmla="val 50000"/>
          </a:avLst>
        </a:prstGeom>
        <a:solidFill>
          <a:schemeClr val="accent6">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1629769" y="547580"/>
        <a:ext cx="183931" cy="196667"/>
      </dsp:txXfrm>
    </dsp:sp>
    <dsp:sp modelId="{4E4F5FD2-2124-4BCE-B849-D4FA5192E30A}">
      <dsp:nvSpPr>
        <dsp:cNvPr id="0" name=""/>
        <dsp:cNvSpPr/>
      </dsp:nvSpPr>
      <dsp:spPr>
        <a:xfrm>
          <a:off x="2117749" y="0"/>
          <a:ext cx="1364115" cy="1291828"/>
        </a:xfrm>
        <a:prstGeom prst="roundRect">
          <a:avLst>
            <a:gd name="adj" fmla="val 10000"/>
          </a:avLst>
        </a:prstGeom>
        <a: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a:stretch>
            <a:fillRect t="-3000" b="-3000"/>
          </a:stretch>
        </a:blip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0406A23-BD7E-4282-8DA7-19F2268F000B}">
      <dsp:nvSpPr>
        <dsp:cNvPr id="0" name=""/>
        <dsp:cNvSpPr/>
      </dsp:nvSpPr>
      <dsp:spPr>
        <a:xfrm>
          <a:off x="2339815" y="775096"/>
          <a:ext cx="1364115" cy="1291828"/>
        </a:xfrm>
        <a:prstGeom prst="roundRect">
          <a:avLst>
            <a:gd name="adj" fmla="val 1000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n-US" sz="1000" i="1" kern="1200"/>
            <a:t>Stage Two: Demonstration and Acceleration</a:t>
          </a:r>
        </a:p>
        <a:p>
          <a:pPr marL="57150" lvl="1" indent="-57150" algn="l" defTabSz="444500">
            <a:lnSpc>
              <a:spcPct val="90000"/>
            </a:lnSpc>
            <a:spcBef>
              <a:spcPct val="0"/>
            </a:spcBef>
            <a:spcAft>
              <a:spcPct val="15000"/>
            </a:spcAft>
            <a:buChar char="•"/>
          </a:pPr>
          <a:r>
            <a:rPr lang="en-US" sz="1000" kern="1200"/>
            <a:t>Product testing</a:t>
          </a:r>
        </a:p>
        <a:p>
          <a:pPr marL="57150" lvl="1" indent="-57150" algn="l" defTabSz="444500">
            <a:lnSpc>
              <a:spcPct val="90000"/>
            </a:lnSpc>
            <a:spcBef>
              <a:spcPct val="0"/>
            </a:spcBef>
            <a:spcAft>
              <a:spcPct val="15000"/>
            </a:spcAft>
            <a:buChar char="•"/>
          </a:pPr>
          <a:r>
            <a:rPr lang="en-US" sz="1000" kern="1200"/>
            <a:t>System evaluation</a:t>
          </a:r>
        </a:p>
        <a:p>
          <a:pPr marL="57150" lvl="1" indent="-57150" algn="l" defTabSz="444500">
            <a:lnSpc>
              <a:spcPct val="90000"/>
            </a:lnSpc>
            <a:spcBef>
              <a:spcPct val="0"/>
            </a:spcBef>
            <a:spcAft>
              <a:spcPct val="15000"/>
            </a:spcAft>
            <a:buChar char="•"/>
          </a:pPr>
          <a:r>
            <a:rPr lang="en-US" sz="1000" kern="1200"/>
            <a:t>Market research</a:t>
          </a:r>
        </a:p>
      </dsp:txBody>
      <dsp:txXfrm>
        <a:off x="2377651" y="812932"/>
        <a:ext cx="1288443" cy="1216156"/>
      </dsp:txXfrm>
    </dsp:sp>
    <dsp:sp modelId="{D468079A-C1E5-41CB-9853-65F24986EA56}">
      <dsp:nvSpPr>
        <dsp:cNvPr id="0" name=""/>
        <dsp:cNvSpPr/>
      </dsp:nvSpPr>
      <dsp:spPr>
        <a:xfrm>
          <a:off x="3744623" y="482025"/>
          <a:ext cx="262758" cy="327777"/>
        </a:xfrm>
        <a:prstGeom prst="rightArrow">
          <a:avLst>
            <a:gd name="adj1" fmla="val 60000"/>
            <a:gd name="adj2" fmla="val 50000"/>
          </a:avLst>
        </a:prstGeom>
        <a:solidFill>
          <a:schemeClr val="accent6">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en-US" sz="1000" kern="1200"/>
        </a:p>
      </dsp:txBody>
      <dsp:txXfrm>
        <a:off x="3744623" y="547580"/>
        <a:ext cx="183931" cy="196667"/>
      </dsp:txXfrm>
    </dsp:sp>
    <dsp:sp modelId="{AB88BCD0-14F3-4B17-ACFB-EBF5D4EA859B}">
      <dsp:nvSpPr>
        <dsp:cNvPr id="0" name=""/>
        <dsp:cNvSpPr/>
      </dsp:nvSpPr>
      <dsp:spPr>
        <a:xfrm>
          <a:off x="4232604" y="0"/>
          <a:ext cx="1364115" cy="1291828"/>
        </a:xfrm>
        <a:prstGeom prst="roundRect">
          <a:avLst>
            <a:gd name="adj" fmla="val 10000"/>
          </a:avLst>
        </a:prstGeom>
        <a: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a:fillRect t="-6000" b="-6000"/>
          </a:stretch>
        </a:blip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5D538006-DEB1-43C2-82F6-9C151F3EC559}">
      <dsp:nvSpPr>
        <dsp:cNvPr id="0" name=""/>
        <dsp:cNvSpPr/>
      </dsp:nvSpPr>
      <dsp:spPr>
        <a:xfrm>
          <a:off x="4454669" y="775096"/>
          <a:ext cx="1364115" cy="1291828"/>
        </a:xfrm>
        <a:prstGeom prst="roundRect">
          <a:avLst>
            <a:gd name="adj" fmla="val 1000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n-US" sz="1000" i="1" kern="1200"/>
            <a:t>Stage Three: Commercialization and Growth</a:t>
          </a:r>
        </a:p>
        <a:p>
          <a:pPr marL="57150" lvl="1" indent="-57150" algn="l" defTabSz="444500">
            <a:lnSpc>
              <a:spcPct val="90000"/>
            </a:lnSpc>
            <a:spcBef>
              <a:spcPct val="0"/>
            </a:spcBef>
            <a:spcAft>
              <a:spcPct val="15000"/>
            </a:spcAft>
            <a:buChar char="•"/>
          </a:pPr>
          <a:r>
            <a:rPr lang="en-US" sz="1000" kern="1200"/>
            <a:t>Expand manufacturing capacity</a:t>
          </a:r>
        </a:p>
        <a:p>
          <a:pPr marL="57150" lvl="1" indent="-57150" algn="l" defTabSz="444500">
            <a:lnSpc>
              <a:spcPct val="90000"/>
            </a:lnSpc>
            <a:spcBef>
              <a:spcPct val="0"/>
            </a:spcBef>
            <a:spcAft>
              <a:spcPct val="15000"/>
            </a:spcAft>
            <a:buChar char="•"/>
          </a:pPr>
          <a:r>
            <a:rPr lang="en-US" sz="1000" kern="1200"/>
            <a:t>Identify early customers</a:t>
          </a:r>
        </a:p>
        <a:p>
          <a:pPr marL="57150" lvl="1" indent="-57150" algn="l" defTabSz="444500">
            <a:lnSpc>
              <a:spcPct val="90000"/>
            </a:lnSpc>
            <a:spcBef>
              <a:spcPct val="0"/>
            </a:spcBef>
            <a:spcAft>
              <a:spcPct val="15000"/>
            </a:spcAft>
            <a:buChar char="•"/>
          </a:pPr>
          <a:endParaRPr lang="en-US" sz="1000" kern="1200"/>
        </a:p>
        <a:p>
          <a:pPr marL="57150" lvl="1" indent="-57150" algn="l" defTabSz="444500">
            <a:lnSpc>
              <a:spcPct val="90000"/>
            </a:lnSpc>
            <a:spcBef>
              <a:spcPct val="0"/>
            </a:spcBef>
            <a:spcAft>
              <a:spcPct val="15000"/>
            </a:spcAft>
            <a:buChar char="•"/>
          </a:pPr>
          <a:endParaRPr lang="en-US" sz="1000" kern="1200"/>
        </a:p>
      </dsp:txBody>
      <dsp:txXfrm>
        <a:off x="4492505" y="812932"/>
        <a:ext cx="1288443" cy="1216156"/>
      </dsp:txXfrm>
    </dsp:sp>
  </dsp:spTree>
</dsp:drawing>
</file>

<file path=xl/diagrams/layout1.xml><?xml version="1.0" encoding="utf-8"?>
<dgm:layoutDef xmlns:dgm="http://schemas.openxmlformats.org/drawingml/2006/diagram" xmlns:a="http://schemas.openxmlformats.org/drawingml/2006/main" uniqueId="urn:microsoft.com/office/officeart/2005/8/layout/hProcess10">
  <dgm:title val=""/>
  <dgm:desc val=""/>
  <dgm:catLst>
    <dgm:cat type="process" pri="3000"/>
    <dgm:cat type="picture" pri="30000"/>
    <dgm:cat type="pictureconvert" pri="3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op="equ" fact="0.3333"/>
      <dgm:constr type="primFontSz" for="des" forName="txNode" op="equ" val="65"/>
      <dgm:constr type="primFontSz" for="des" forName="connTx" op="equ" val="55"/>
      <dgm:constr type="primFontSz" for="des" forName="connTx" refType="primFontSz" refFor="des" refForName="txNode" op="lte" fact="0.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imagSh"/>
              <dgm:constr type="w" for="ch" forName="imagSh" refType="w" fact="0.86"/>
              <dgm:constr type="t" for="ch" forName="imagSh"/>
              <dgm:constr type="h" for="ch" forName="imagSh" refType="w" refFor="ch" refForName="imagSh"/>
              <dgm:constr type="l" for="ch" forName="txNode" refType="w" fact="0.14"/>
              <dgm:constr type="w" for="ch" forName="txNode" refType="w" refFor="ch" refForName="imagSh"/>
              <dgm:constr type="t" for="ch" forName="txNode" refType="h" refFor="ch" refForName="imagSh" fact="0.6"/>
              <dgm:constr type="h" for="ch" forName="txNode" refType="h" refFor="ch" refForName="imagSh"/>
            </dgm:constrLst>
          </dgm:if>
          <dgm:else name="Name7">
            <dgm:constrLst>
              <dgm:constr type="l" for="ch" forName="imagSh" refType="w" fact="0.14"/>
              <dgm:constr type="w" for="ch" forName="imagSh" refType="w" fact="0.86"/>
              <dgm:constr type="t" for="ch" forName="imagSh"/>
              <dgm:constr type="h" for="ch" forName="imagSh" refType="w" refFor="ch" refForName="imagSh"/>
              <dgm:constr type="l" for="ch" forName="txNode"/>
              <dgm:constr type="w" for="ch" forName="txNode" refType="w" refFor="ch" refForName="imagSh"/>
              <dgm:constr type="t" for="ch" forName="txNode" refType="h" refFor="ch" refForName="imagSh" fact="0.6"/>
              <dgm:constr type="h" for="ch" forName="txNode" refType="h" refFor="ch" refForName="imagSh"/>
            </dgm:constrLst>
          </dgm:else>
        </dgm:choose>
        <dgm:ruleLst/>
        <dgm:layoutNode name="imagSh" styleLbl="bgImgPlace1">
          <dgm:alg type="sp"/>
          <dgm:shape xmlns:r="http://schemas.openxmlformats.org/officeDocument/2006/relationships" type="roundRect" r:blip="" blipPhldr="1">
            <dgm:adjLst>
              <dgm:adj idx="1" val="0.1"/>
            </dgm:adjLst>
          </dgm:shape>
          <dgm:presOf/>
          <dgm:constrLst/>
          <dgm:ruleLst/>
        </dgm:layoutNode>
        <dgm:layoutNode name="txNode" styleLbl="node1">
          <dgm:varLst>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sibTransForEach" axis="followSib" ptType="sibTrans" cnt="1">
        <dgm:layoutNode name="sibTrans">
          <dgm:alg type="conn">
            <dgm:param type="begPts" val="auto"/>
            <dgm:param type="endPts" val="auto"/>
            <dgm:param type="srcNode" val="imagSh"/>
            <dgm:param type="dstNode" val="imagSh"/>
          </dgm:alg>
          <dgm:shape xmlns:r="http://schemas.openxmlformats.org/officeDocument/2006/relationships" type="conn" r:blip="">
            <dgm:adjLst/>
          </dgm:shape>
          <dgm:presOf axis="self"/>
          <dgm:constrLst>
            <dgm:constr type="h" refType="w" fact="0.62"/>
            <dgm:constr type="connDist"/>
            <dgm:constr type="begPad" refType="connDist" fact="0.35"/>
            <dgm:constr type="endPad" refType="connDist" fact="0.3"/>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9.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6.xml.rels><?xml version="1.0" encoding="UTF-8" standalone="yes"?>
<Relationships xmlns="http://schemas.openxmlformats.org/package/2006/relationships"><Relationship Id="rId1" Type="http://schemas.openxmlformats.org/officeDocument/2006/relationships/image" Target="../media/image5.png"/></Relationships>
</file>

<file path=xl/drawings/_rels/drawing3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5.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446462</xdr:colOff>
      <xdr:row>2</xdr:row>
      <xdr:rowOff>32696</xdr:rowOff>
    </xdr:from>
    <xdr:to>
      <xdr:col>14</xdr:col>
      <xdr:colOff>253212</xdr:colOff>
      <xdr:row>18</xdr:row>
      <xdr:rowOff>33706</xdr:rowOff>
    </xdr:to>
    <xdr:graphicFrame macro="">
      <xdr:nvGraphicFramePr>
        <xdr:cNvPr id="2" name="Chart 1">
          <a:extLst>
            <a:ext uri="{FF2B5EF4-FFF2-40B4-BE49-F238E27FC236}">
              <a16:creationId xmlns:a16="http://schemas.microsoft.com/office/drawing/2014/main" id="{1D2D10DB-B982-4F78-8FA1-8A9F11520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329045</xdr:colOff>
      <xdr:row>2</xdr:row>
      <xdr:rowOff>0</xdr:rowOff>
    </xdr:from>
    <xdr:to>
      <xdr:col>12</xdr:col>
      <xdr:colOff>170584</xdr:colOff>
      <xdr:row>26</xdr:row>
      <xdr:rowOff>85725</xdr:rowOff>
    </xdr:to>
    <xdr:pic>
      <xdr:nvPicPr>
        <xdr:cNvPr id="2" name="Picture 1">
          <a:extLst>
            <a:ext uri="{FF2B5EF4-FFF2-40B4-BE49-F238E27FC236}">
              <a16:creationId xmlns:a16="http://schemas.microsoft.com/office/drawing/2014/main" id="{16DD18ED-3F83-71DF-CAFB-D6D9316FDF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1318" y="381000"/>
          <a:ext cx="5902902" cy="46577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457200</xdr:colOff>
      <xdr:row>26</xdr:row>
      <xdr:rowOff>97790</xdr:rowOff>
    </xdr:to>
    <xdr:pic>
      <xdr:nvPicPr>
        <xdr:cNvPr id="2" name="Picture 1" descr="A map of the state of new york&#10;&#10;AI-generated content may be incorrect.">
          <a:extLst>
            <a:ext uri="{FF2B5EF4-FFF2-40B4-BE49-F238E27FC236}">
              <a16:creationId xmlns:a16="http://schemas.microsoft.com/office/drawing/2014/main" id="{1DCEBE58-DEAA-1A1F-EBF0-9AC9F5C50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381000"/>
          <a:ext cx="5943600" cy="46697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1104550</xdr:colOff>
      <xdr:row>9</xdr:row>
      <xdr:rowOff>131427</xdr:rowOff>
    </xdr:from>
    <xdr:to>
      <xdr:col>4</xdr:col>
      <xdr:colOff>620434</xdr:colOff>
      <xdr:row>39</xdr:row>
      <xdr:rowOff>148555</xdr:rowOff>
    </xdr:to>
    <xdr:graphicFrame macro="">
      <xdr:nvGraphicFramePr>
        <xdr:cNvPr id="2" name="Chart 1">
          <a:extLst>
            <a:ext uri="{FF2B5EF4-FFF2-40B4-BE49-F238E27FC236}">
              <a16:creationId xmlns:a16="http://schemas.microsoft.com/office/drawing/2014/main" id="{33A4EAE5-C701-4519-9F40-FE1A7AA06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500062</xdr:colOff>
      <xdr:row>10</xdr:row>
      <xdr:rowOff>166687</xdr:rowOff>
    </xdr:from>
    <xdr:to>
      <xdr:col>5</xdr:col>
      <xdr:colOff>4762</xdr:colOff>
      <xdr:row>40</xdr:row>
      <xdr:rowOff>28575</xdr:rowOff>
    </xdr:to>
    <xdr:graphicFrame macro="">
      <xdr:nvGraphicFramePr>
        <xdr:cNvPr id="2" name="Chart 1">
          <a:extLst>
            <a:ext uri="{FF2B5EF4-FFF2-40B4-BE49-F238E27FC236}">
              <a16:creationId xmlns:a16="http://schemas.microsoft.com/office/drawing/2014/main" id="{C53EA293-9D00-458B-A3F0-779EB5E33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1409700</xdr:colOff>
      <xdr:row>9</xdr:row>
      <xdr:rowOff>180975</xdr:rowOff>
    </xdr:from>
    <xdr:to>
      <xdr:col>12</xdr:col>
      <xdr:colOff>19050</xdr:colOff>
      <xdr:row>31</xdr:row>
      <xdr:rowOff>123826</xdr:rowOff>
    </xdr:to>
    <xdr:graphicFrame macro="">
      <xdr:nvGraphicFramePr>
        <xdr:cNvPr id="2" name="Chart 1">
          <a:extLst>
            <a:ext uri="{FF2B5EF4-FFF2-40B4-BE49-F238E27FC236}">
              <a16:creationId xmlns:a16="http://schemas.microsoft.com/office/drawing/2014/main" id="{E0AA7CB1-3736-4991-B1FC-1DAD42A8F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276094</xdr:colOff>
      <xdr:row>7</xdr:row>
      <xdr:rowOff>69039</xdr:rowOff>
    </xdr:from>
    <xdr:to>
      <xdr:col>10</xdr:col>
      <xdr:colOff>145791</xdr:colOff>
      <xdr:row>27</xdr:row>
      <xdr:rowOff>106914</xdr:rowOff>
    </xdr:to>
    <xdr:graphicFrame macro="">
      <xdr:nvGraphicFramePr>
        <xdr:cNvPr id="2" name="Chart 1">
          <a:extLst>
            <a:ext uri="{FF2B5EF4-FFF2-40B4-BE49-F238E27FC236}">
              <a16:creationId xmlns:a16="http://schemas.microsoft.com/office/drawing/2014/main" id="{2B7FD41F-FE23-4864-8003-3B91104C0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450849</xdr:colOff>
      <xdr:row>7</xdr:row>
      <xdr:rowOff>52386</xdr:rowOff>
    </xdr:from>
    <xdr:to>
      <xdr:col>15</xdr:col>
      <xdr:colOff>381000</xdr:colOff>
      <xdr:row>28</xdr:row>
      <xdr:rowOff>104775</xdr:rowOff>
    </xdr:to>
    <xdr:graphicFrame macro="">
      <xdr:nvGraphicFramePr>
        <xdr:cNvPr id="2" name="Chart 1">
          <a:extLst>
            <a:ext uri="{FF2B5EF4-FFF2-40B4-BE49-F238E27FC236}">
              <a16:creationId xmlns:a16="http://schemas.microsoft.com/office/drawing/2014/main" id="{BD2BD388-3CDE-4513-9253-113016381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300037</xdr:colOff>
      <xdr:row>2</xdr:row>
      <xdr:rowOff>38101</xdr:rowOff>
    </xdr:from>
    <xdr:to>
      <xdr:col>11</xdr:col>
      <xdr:colOff>147637</xdr:colOff>
      <xdr:row>20</xdr:row>
      <xdr:rowOff>152400</xdr:rowOff>
    </xdr:to>
    <xdr:graphicFrame macro="">
      <xdr:nvGraphicFramePr>
        <xdr:cNvPr id="3" name="Chart 2">
          <a:extLst>
            <a:ext uri="{FF2B5EF4-FFF2-40B4-BE49-F238E27FC236}">
              <a16:creationId xmlns:a16="http://schemas.microsoft.com/office/drawing/2014/main" id="{47241A8F-F649-4E98-A36B-30A429901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xdr:col>
      <xdr:colOff>442912</xdr:colOff>
      <xdr:row>3</xdr:row>
      <xdr:rowOff>14287</xdr:rowOff>
    </xdr:from>
    <xdr:to>
      <xdr:col>10</xdr:col>
      <xdr:colOff>290512</xdr:colOff>
      <xdr:row>21</xdr:row>
      <xdr:rowOff>0</xdr:rowOff>
    </xdr:to>
    <xdr:graphicFrame macro="">
      <xdr:nvGraphicFramePr>
        <xdr:cNvPr id="3" name="Chart 2">
          <a:extLst>
            <a:ext uri="{FF2B5EF4-FFF2-40B4-BE49-F238E27FC236}">
              <a16:creationId xmlns:a16="http://schemas.microsoft.com/office/drawing/2014/main" id="{3458EFE8-26A0-4435-A81F-3E2851163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500062</xdr:colOff>
      <xdr:row>1</xdr:row>
      <xdr:rowOff>100012</xdr:rowOff>
    </xdr:from>
    <xdr:to>
      <xdr:col>12</xdr:col>
      <xdr:colOff>347662</xdr:colOff>
      <xdr:row>15</xdr:row>
      <xdr:rowOff>109537</xdr:rowOff>
    </xdr:to>
    <xdr:graphicFrame macro="">
      <xdr:nvGraphicFramePr>
        <xdr:cNvPr id="2" name="Chart 1">
          <a:extLst>
            <a:ext uri="{FF2B5EF4-FFF2-40B4-BE49-F238E27FC236}">
              <a16:creationId xmlns:a16="http://schemas.microsoft.com/office/drawing/2014/main" id="{EC5BC9AE-113C-4E94-AE68-3FB2BB79D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66675</xdr:colOff>
      <xdr:row>1</xdr:row>
      <xdr:rowOff>80962</xdr:rowOff>
    </xdr:from>
    <xdr:to>
      <xdr:col>16</xdr:col>
      <xdr:colOff>228599</xdr:colOff>
      <xdr:row>18</xdr:row>
      <xdr:rowOff>66676</xdr:rowOff>
    </xdr:to>
    <xdr:graphicFrame macro="">
      <xdr:nvGraphicFramePr>
        <xdr:cNvPr id="2" name="Chart 1">
          <a:extLst>
            <a:ext uri="{FF2B5EF4-FFF2-40B4-BE49-F238E27FC236}">
              <a16:creationId xmlns:a16="http://schemas.microsoft.com/office/drawing/2014/main" id="{855E75B0-5981-449C-A4B4-4681589B6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452436</xdr:colOff>
      <xdr:row>3</xdr:row>
      <xdr:rowOff>190499</xdr:rowOff>
    </xdr:from>
    <xdr:to>
      <xdr:col>14</xdr:col>
      <xdr:colOff>95249</xdr:colOff>
      <xdr:row>25</xdr:row>
      <xdr:rowOff>28574</xdr:rowOff>
    </xdr:to>
    <xdr:graphicFrame macro="">
      <xdr:nvGraphicFramePr>
        <xdr:cNvPr id="2" name="Chart 1">
          <a:extLst>
            <a:ext uri="{FF2B5EF4-FFF2-40B4-BE49-F238E27FC236}">
              <a16:creationId xmlns:a16="http://schemas.microsoft.com/office/drawing/2014/main" id="{C393885B-8D9A-450E-9093-08AE7EB75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223837</xdr:colOff>
      <xdr:row>1</xdr:row>
      <xdr:rowOff>85725</xdr:rowOff>
    </xdr:from>
    <xdr:to>
      <xdr:col>12</xdr:col>
      <xdr:colOff>528637</xdr:colOff>
      <xdr:row>17</xdr:row>
      <xdr:rowOff>57150</xdr:rowOff>
    </xdr:to>
    <xdr:graphicFrame macro="">
      <xdr:nvGraphicFramePr>
        <xdr:cNvPr id="2" name="Chart 1">
          <a:extLst>
            <a:ext uri="{FF2B5EF4-FFF2-40B4-BE49-F238E27FC236}">
              <a16:creationId xmlns:a16="http://schemas.microsoft.com/office/drawing/2014/main" id="{4421701C-C28B-409E-AA01-F03633AA3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471487</xdr:colOff>
      <xdr:row>2</xdr:row>
      <xdr:rowOff>166687</xdr:rowOff>
    </xdr:from>
    <xdr:to>
      <xdr:col>18</xdr:col>
      <xdr:colOff>219075</xdr:colOff>
      <xdr:row>14</xdr:row>
      <xdr:rowOff>4762</xdr:rowOff>
    </xdr:to>
    <xdr:graphicFrame macro="">
      <xdr:nvGraphicFramePr>
        <xdr:cNvPr id="2" name="Chart 1">
          <a:extLst>
            <a:ext uri="{FF2B5EF4-FFF2-40B4-BE49-F238E27FC236}">
              <a16:creationId xmlns:a16="http://schemas.microsoft.com/office/drawing/2014/main" id="{FF768265-FB6A-41A6-8E93-D77F8E5CC0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80962</xdr:colOff>
      <xdr:row>5</xdr:row>
      <xdr:rowOff>166687</xdr:rowOff>
    </xdr:from>
    <xdr:to>
      <xdr:col>11</xdr:col>
      <xdr:colOff>519112</xdr:colOff>
      <xdr:row>19</xdr:row>
      <xdr:rowOff>185737</xdr:rowOff>
    </xdr:to>
    <xdr:graphicFrame macro="">
      <xdr:nvGraphicFramePr>
        <xdr:cNvPr id="3" name="Chart 2">
          <a:extLst>
            <a:ext uri="{FF2B5EF4-FFF2-40B4-BE49-F238E27FC236}">
              <a16:creationId xmlns:a16="http://schemas.microsoft.com/office/drawing/2014/main" id="{C9ECC793-8042-4038-A722-5D3FA231D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185736</xdr:colOff>
      <xdr:row>4</xdr:row>
      <xdr:rowOff>28574</xdr:rowOff>
    </xdr:from>
    <xdr:to>
      <xdr:col>13</xdr:col>
      <xdr:colOff>38099</xdr:colOff>
      <xdr:row>20</xdr:row>
      <xdr:rowOff>38099</xdr:rowOff>
    </xdr:to>
    <xdr:graphicFrame macro="">
      <xdr:nvGraphicFramePr>
        <xdr:cNvPr id="2" name="Chart 1">
          <a:extLst>
            <a:ext uri="{FF2B5EF4-FFF2-40B4-BE49-F238E27FC236}">
              <a16:creationId xmlns:a16="http://schemas.microsoft.com/office/drawing/2014/main" id="{DB1896C1-74A3-4206-9F92-2E463FB82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8</xdr:col>
      <xdr:colOff>95249</xdr:colOff>
      <xdr:row>3</xdr:row>
      <xdr:rowOff>133350</xdr:rowOff>
    </xdr:from>
    <xdr:to>
      <xdr:col>17</xdr:col>
      <xdr:colOff>47624</xdr:colOff>
      <xdr:row>20</xdr:row>
      <xdr:rowOff>161924</xdr:rowOff>
    </xdr:to>
    <xdr:graphicFrame macro="">
      <xdr:nvGraphicFramePr>
        <xdr:cNvPr id="2" name="Chart 1">
          <a:extLst>
            <a:ext uri="{FF2B5EF4-FFF2-40B4-BE49-F238E27FC236}">
              <a16:creationId xmlns:a16="http://schemas.microsoft.com/office/drawing/2014/main" id="{20650F50-894A-4378-93F6-36F72828D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214312</xdr:colOff>
      <xdr:row>1</xdr:row>
      <xdr:rowOff>9525</xdr:rowOff>
    </xdr:from>
    <xdr:to>
      <xdr:col>11</xdr:col>
      <xdr:colOff>519112</xdr:colOff>
      <xdr:row>15</xdr:row>
      <xdr:rowOff>12700</xdr:rowOff>
    </xdr:to>
    <xdr:graphicFrame macro="">
      <xdr:nvGraphicFramePr>
        <xdr:cNvPr id="2" name="Chart 1">
          <a:extLst>
            <a:ext uri="{FF2B5EF4-FFF2-40B4-BE49-F238E27FC236}">
              <a16:creationId xmlns:a16="http://schemas.microsoft.com/office/drawing/2014/main" id="{526578AF-0883-4EEE-8BE1-E68089647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509587</xdr:colOff>
      <xdr:row>2</xdr:row>
      <xdr:rowOff>85724</xdr:rowOff>
    </xdr:from>
    <xdr:to>
      <xdr:col>16</xdr:col>
      <xdr:colOff>390525</xdr:colOff>
      <xdr:row>25</xdr:row>
      <xdr:rowOff>114299</xdr:rowOff>
    </xdr:to>
    <xdr:graphicFrame macro="">
      <xdr:nvGraphicFramePr>
        <xdr:cNvPr id="2" name="Chart 1">
          <a:extLst>
            <a:ext uri="{FF2B5EF4-FFF2-40B4-BE49-F238E27FC236}">
              <a16:creationId xmlns:a16="http://schemas.microsoft.com/office/drawing/2014/main" id="{A325BBCB-BF83-4E31-9035-C25E3922E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528637</xdr:colOff>
      <xdr:row>2</xdr:row>
      <xdr:rowOff>119062</xdr:rowOff>
    </xdr:from>
    <xdr:to>
      <xdr:col>11</xdr:col>
      <xdr:colOff>242887</xdr:colOff>
      <xdr:row>17</xdr:row>
      <xdr:rowOff>119062</xdr:rowOff>
    </xdr:to>
    <xdr:graphicFrame macro="">
      <xdr:nvGraphicFramePr>
        <xdr:cNvPr id="2" name="Chart 1">
          <a:extLst>
            <a:ext uri="{FF2B5EF4-FFF2-40B4-BE49-F238E27FC236}">
              <a16:creationId xmlns:a16="http://schemas.microsoft.com/office/drawing/2014/main" id="{63AE9CF1-9737-4EEE-9335-AC2B9A08C2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523875</xdr:colOff>
      <xdr:row>2</xdr:row>
      <xdr:rowOff>38100</xdr:rowOff>
    </xdr:from>
    <xdr:to>
      <xdr:col>10</xdr:col>
      <xdr:colOff>371475</xdr:colOff>
      <xdr:row>26</xdr:row>
      <xdr:rowOff>135890</xdr:rowOff>
    </xdr:to>
    <xdr:pic>
      <xdr:nvPicPr>
        <xdr:cNvPr id="2" name="Picture 1" descr="A map of the state of new york&#10;&#10;AI-generated content may be incorrect.">
          <a:extLst>
            <a:ext uri="{FF2B5EF4-FFF2-40B4-BE49-F238E27FC236}">
              <a16:creationId xmlns:a16="http://schemas.microsoft.com/office/drawing/2014/main" id="{3D062404-8988-BE16-5B18-CEC9E4D3EE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419100"/>
          <a:ext cx="5943600" cy="46697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581025</xdr:colOff>
      <xdr:row>1</xdr:row>
      <xdr:rowOff>180975</xdr:rowOff>
    </xdr:from>
    <xdr:to>
      <xdr:col>13</xdr:col>
      <xdr:colOff>295275</xdr:colOff>
      <xdr:row>18</xdr:row>
      <xdr:rowOff>142874</xdr:rowOff>
    </xdr:to>
    <xdr:graphicFrame macro="">
      <xdr:nvGraphicFramePr>
        <xdr:cNvPr id="3" name="Chart 2">
          <a:extLst>
            <a:ext uri="{FF2B5EF4-FFF2-40B4-BE49-F238E27FC236}">
              <a16:creationId xmlns:a16="http://schemas.microsoft.com/office/drawing/2014/main" id="{E23CEE7B-D1FF-4600-8C97-3C8D636A7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457200</xdr:colOff>
      <xdr:row>26</xdr:row>
      <xdr:rowOff>97790</xdr:rowOff>
    </xdr:to>
    <xdr:pic>
      <xdr:nvPicPr>
        <xdr:cNvPr id="2" name="Picture 1" descr="A map of the state of new york&#10;&#10;AI-generated content may be incorrect.">
          <a:extLst>
            <a:ext uri="{FF2B5EF4-FFF2-40B4-BE49-F238E27FC236}">
              <a16:creationId xmlns:a16="http://schemas.microsoft.com/office/drawing/2014/main" id="{7885D6E2-E66E-409A-F589-E719D6803A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381000"/>
          <a:ext cx="5943600" cy="466979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437030</xdr:colOff>
      <xdr:row>10</xdr:row>
      <xdr:rowOff>16061</xdr:rowOff>
    </xdr:from>
    <xdr:to>
      <xdr:col>9</xdr:col>
      <xdr:colOff>112059</xdr:colOff>
      <xdr:row>24</xdr:row>
      <xdr:rowOff>92260</xdr:rowOff>
    </xdr:to>
    <xdr:graphicFrame macro="">
      <xdr:nvGraphicFramePr>
        <xdr:cNvPr id="5" name="Chart 4">
          <a:extLst>
            <a:ext uri="{FF2B5EF4-FFF2-40B4-BE49-F238E27FC236}">
              <a16:creationId xmlns:a16="http://schemas.microsoft.com/office/drawing/2014/main" id="{B80F8C9C-D25B-463E-90C0-A5F151CA0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240925</xdr:colOff>
      <xdr:row>10</xdr:row>
      <xdr:rowOff>68355</xdr:rowOff>
    </xdr:from>
    <xdr:to>
      <xdr:col>7</xdr:col>
      <xdr:colOff>565896</xdr:colOff>
      <xdr:row>24</xdr:row>
      <xdr:rowOff>144555</xdr:rowOff>
    </xdr:to>
    <xdr:graphicFrame macro="">
      <xdr:nvGraphicFramePr>
        <xdr:cNvPr id="4" name="Chart 3">
          <a:extLst>
            <a:ext uri="{FF2B5EF4-FFF2-40B4-BE49-F238E27FC236}">
              <a16:creationId xmlns:a16="http://schemas.microsoft.com/office/drawing/2014/main" id="{22EBCD1F-F3E4-494F-8612-20E44D505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246530</xdr:colOff>
      <xdr:row>11</xdr:row>
      <xdr:rowOff>33898</xdr:rowOff>
    </xdr:from>
    <xdr:to>
      <xdr:col>12</xdr:col>
      <xdr:colOff>0</xdr:colOff>
      <xdr:row>27</xdr:row>
      <xdr:rowOff>10086</xdr:rowOff>
    </xdr:to>
    <xdr:graphicFrame macro="">
      <xdr:nvGraphicFramePr>
        <xdr:cNvPr id="3" name="Chart 2">
          <a:extLst>
            <a:ext uri="{FF2B5EF4-FFF2-40B4-BE49-F238E27FC236}">
              <a16:creationId xmlns:a16="http://schemas.microsoft.com/office/drawing/2014/main" id="{68B74403-B294-486A-A86D-FAEB30B32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85725</xdr:colOff>
      <xdr:row>4</xdr:row>
      <xdr:rowOff>190499</xdr:rowOff>
    </xdr:from>
    <xdr:to>
      <xdr:col>19</xdr:col>
      <xdr:colOff>76200</xdr:colOff>
      <xdr:row>31</xdr:row>
      <xdr:rowOff>66674</xdr:rowOff>
    </xdr:to>
    <xdr:graphicFrame macro="">
      <xdr:nvGraphicFramePr>
        <xdr:cNvPr id="2" name="Chart 1">
          <a:extLst>
            <a:ext uri="{FF2B5EF4-FFF2-40B4-BE49-F238E27FC236}">
              <a16:creationId xmlns:a16="http://schemas.microsoft.com/office/drawing/2014/main" id="{E5280A0E-1623-4F57-B138-277404703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533400</xdr:colOff>
      <xdr:row>1</xdr:row>
      <xdr:rowOff>104775</xdr:rowOff>
    </xdr:from>
    <xdr:to>
      <xdr:col>13</xdr:col>
      <xdr:colOff>161926</xdr:colOff>
      <xdr:row>21</xdr:row>
      <xdr:rowOff>0</xdr:rowOff>
    </xdr:to>
    <xdr:graphicFrame macro="">
      <xdr:nvGraphicFramePr>
        <xdr:cNvPr id="3" name="Chart 2">
          <a:extLst>
            <a:ext uri="{FF2B5EF4-FFF2-40B4-BE49-F238E27FC236}">
              <a16:creationId xmlns:a16="http://schemas.microsoft.com/office/drawing/2014/main" id="{B475110B-CF3E-4F11-B607-B89DE6414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457200</xdr:colOff>
      <xdr:row>27</xdr:row>
      <xdr:rowOff>54610</xdr:rowOff>
    </xdr:to>
    <xdr:pic>
      <xdr:nvPicPr>
        <xdr:cNvPr id="2" name="Picture 1" descr="A map of the united states&#10;&#10;AI-generated content may be incorrect.">
          <a:extLst>
            <a:ext uri="{FF2B5EF4-FFF2-40B4-BE49-F238E27FC236}">
              <a16:creationId xmlns:a16="http://schemas.microsoft.com/office/drawing/2014/main" id="{25B6CDF1-FBF5-3A70-BA39-4CE511F685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952500"/>
          <a:ext cx="5943600" cy="424561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66674</xdr:colOff>
      <xdr:row>15</xdr:row>
      <xdr:rowOff>52387</xdr:rowOff>
    </xdr:from>
    <xdr:to>
      <xdr:col>3</xdr:col>
      <xdr:colOff>876300</xdr:colOff>
      <xdr:row>32</xdr:row>
      <xdr:rowOff>66675</xdr:rowOff>
    </xdr:to>
    <xdr:graphicFrame macro="">
      <xdr:nvGraphicFramePr>
        <xdr:cNvPr id="2" name="Chart 1">
          <a:extLst>
            <a:ext uri="{FF2B5EF4-FFF2-40B4-BE49-F238E27FC236}">
              <a16:creationId xmlns:a16="http://schemas.microsoft.com/office/drawing/2014/main" id="{4A796212-BD5A-400B-BB02-E7C67664F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7</xdr:col>
      <xdr:colOff>69850</xdr:colOff>
      <xdr:row>3</xdr:row>
      <xdr:rowOff>0</xdr:rowOff>
    </xdr:from>
    <xdr:to>
      <xdr:col>12</xdr:col>
      <xdr:colOff>514350</xdr:colOff>
      <xdr:row>17</xdr:row>
      <xdr:rowOff>76200</xdr:rowOff>
    </xdr:to>
    <xdr:graphicFrame macro="">
      <xdr:nvGraphicFramePr>
        <xdr:cNvPr id="2" name="Chart 1">
          <a:extLst>
            <a:ext uri="{FF2B5EF4-FFF2-40B4-BE49-F238E27FC236}">
              <a16:creationId xmlns:a16="http://schemas.microsoft.com/office/drawing/2014/main" id="{1469ED6B-E608-40FC-AEBA-997DAF0DC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6</xdr:col>
      <xdr:colOff>134301</xdr:colOff>
      <xdr:row>7</xdr:row>
      <xdr:rowOff>298132</xdr:rowOff>
    </xdr:from>
    <xdr:to>
      <xdr:col>17</xdr:col>
      <xdr:colOff>405765</xdr:colOff>
      <xdr:row>24</xdr:row>
      <xdr:rowOff>72390</xdr:rowOff>
    </xdr:to>
    <xdr:graphicFrame macro="">
      <xdr:nvGraphicFramePr>
        <xdr:cNvPr id="2" name="Chart 1">
          <a:extLst>
            <a:ext uri="{FF2B5EF4-FFF2-40B4-BE49-F238E27FC236}">
              <a16:creationId xmlns:a16="http://schemas.microsoft.com/office/drawing/2014/main" id="{A0F013F2-F8DF-4646-9B5E-90C42A02B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457200</xdr:colOff>
      <xdr:row>20</xdr:row>
      <xdr:rowOff>23811</xdr:rowOff>
    </xdr:from>
    <xdr:to>
      <xdr:col>24</xdr:col>
      <xdr:colOff>285750</xdr:colOff>
      <xdr:row>37</xdr:row>
      <xdr:rowOff>66675</xdr:rowOff>
    </xdr:to>
    <xdr:graphicFrame macro="">
      <xdr:nvGraphicFramePr>
        <xdr:cNvPr id="3" name="Chart 2">
          <a:extLst>
            <a:ext uri="{FF2B5EF4-FFF2-40B4-BE49-F238E27FC236}">
              <a16:creationId xmlns:a16="http://schemas.microsoft.com/office/drawing/2014/main" id="{EDF8A408-846F-43E8-B32E-8EE0F9254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313083</xdr:colOff>
      <xdr:row>1</xdr:row>
      <xdr:rowOff>162338</xdr:rowOff>
    </xdr:from>
    <xdr:to>
      <xdr:col>19</xdr:col>
      <xdr:colOff>57150</xdr:colOff>
      <xdr:row>22</xdr:row>
      <xdr:rowOff>76200</xdr:rowOff>
    </xdr:to>
    <xdr:graphicFrame macro="">
      <xdr:nvGraphicFramePr>
        <xdr:cNvPr id="3" name="Chart 2">
          <a:extLst>
            <a:ext uri="{FF2B5EF4-FFF2-40B4-BE49-F238E27FC236}">
              <a16:creationId xmlns:a16="http://schemas.microsoft.com/office/drawing/2014/main" id="{6FD557C6-6BEB-4813-98BB-02B0BBD43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282575</xdr:colOff>
      <xdr:row>8</xdr:row>
      <xdr:rowOff>180975</xdr:rowOff>
    </xdr:from>
    <xdr:to>
      <xdr:col>5</xdr:col>
      <xdr:colOff>663575</xdr:colOff>
      <xdr:row>23</xdr:row>
      <xdr:rowOff>66675</xdr:rowOff>
    </xdr:to>
    <xdr:graphicFrame macro="">
      <xdr:nvGraphicFramePr>
        <xdr:cNvPr id="2" name="Chart 1">
          <a:extLst>
            <a:ext uri="{FF2B5EF4-FFF2-40B4-BE49-F238E27FC236}">
              <a16:creationId xmlns:a16="http://schemas.microsoft.com/office/drawing/2014/main" id="{A890D047-A6CB-435B-8B64-4A40CEBE7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635000</xdr:colOff>
      <xdr:row>11</xdr:row>
      <xdr:rowOff>38100</xdr:rowOff>
    </xdr:from>
    <xdr:to>
      <xdr:col>5</xdr:col>
      <xdr:colOff>723900</xdr:colOff>
      <xdr:row>25</xdr:row>
      <xdr:rowOff>114300</xdr:rowOff>
    </xdr:to>
    <xdr:graphicFrame macro="">
      <xdr:nvGraphicFramePr>
        <xdr:cNvPr id="2" name="Chart 1">
          <a:extLst>
            <a:ext uri="{FF2B5EF4-FFF2-40B4-BE49-F238E27FC236}">
              <a16:creationId xmlns:a16="http://schemas.microsoft.com/office/drawing/2014/main" id="{1AD245A2-6A28-43DB-B438-2C8757D7F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7</xdr:col>
      <xdr:colOff>120650</xdr:colOff>
      <xdr:row>4</xdr:row>
      <xdr:rowOff>114301</xdr:rowOff>
    </xdr:from>
    <xdr:to>
      <xdr:col>15</xdr:col>
      <xdr:colOff>276225</xdr:colOff>
      <xdr:row>24</xdr:row>
      <xdr:rowOff>95251</xdr:rowOff>
    </xdr:to>
    <xdr:graphicFrame macro="">
      <xdr:nvGraphicFramePr>
        <xdr:cNvPr id="2" name="Chart 1">
          <a:extLst>
            <a:ext uri="{FF2B5EF4-FFF2-40B4-BE49-F238E27FC236}">
              <a16:creationId xmlns:a16="http://schemas.microsoft.com/office/drawing/2014/main" id="{391EB2AE-8941-4B52-B0D1-A972FDECF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2</xdr:col>
      <xdr:colOff>195262</xdr:colOff>
      <xdr:row>10</xdr:row>
      <xdr:rowOff>28575</xdr:rowOff>
    </xdr:from>
    <xdr:to>
      <xdr:col>11</xdr:col>
      <xdr:colOff>190500</xdr:colOff>
      <xdr:row>24</xdr:row>
      <xdr:rowOff>9525</xdr:rowOff>
    </xdr:to>
    <xdr:graphicFrame macro="">
      <xdr:nvGraphicFramePr>
        <xdr:cNvPr id="2" name="Chart 1">
          <a:extLst>
            <a:ext uri="{FF2B5EF4-FFF2-40B4-BE49-F238E27FC236}">
              <a16:creationId xmlns:a16="http://schemas.microsoft.com/office/drawing/2014/main" id="{DE8F7309-705C-4FA3-BE5B-3B4FF1A9D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8</xdr:col>
      <xdr:colOff>111125</xdr:colOff>
      <xdr:row>5</xdr:row>
      <xdr:rowOff>22225</xdr:rowOff>
    </xdr:from>
    <xdr:to>
      <xdr:col>17</xdr:col>
      <xdr:colOff>314325</xdr:colOff>
      <xdr:row>18</xdr:row>
      <xdr:rowOff>0</xdr:rowOff>
    </xdr:to>
    <xdr:graphicFrame macro="">
      <xdr:nvGraphicFramePr>
        <xdr:cNvPr id="2" name="Chart 1">
          <a:extLst>
            <a:ext uri="{FF2B5EF4-FFF2-40B4-BE49-F238E27FC236}">
              <a16:creationId xmlns:a16="http://schemas.microsoft.com/office/drawing/2014/main" id="{1A3A290B-7BAB-467B-83C1-CDCE6A54C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8</xdr:col>
      <xdr:colOff>109537</xdr:colOff>
      <xdr:row>6</xdr:row>
      <xdr:rowOff>57150</xdr:rowOff>
    </xdr:from>
    <xdr:to>
      <xdr:col>15</xdr:col>
      <xdr:colOff>414337</xdr:colOff>
      <xdr:row>20</xdr:row>
      <xdr:rowOff>133350</xdr:rowOff>
    </xdr:to>
    <xdr:graphicFrame macro="">
      <xdr:nvGraphicFramePr>
        <xdr:cNvPr id="2" name="Chart 1">
          <a:extLst>
            <a:ext uri="{FF2B5EF4-FFF2-40B4-BE49-F238E27FC236}">
              <a16:creationId xmlns:a16="http://schemas.microsoft.com/office/drawing/2014/main" id="{459812FF-3412-4156-BB61-A45296121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6</xdr:col>
      <xdr:colOff>109537</xdr:colOff>
      <xdr:row>3</xdr:row>
      <xdr:rowOff>66675</xdr:rowOff>
    </xdr:from>
    <xdr:to>
      <xdr:col>14</xdr:col>
      <xdr:colOff>400050</xdr:colOff>
      <xdr:row>16</xdr:row>
      <xdr:rowOff>19049</xdr:rowOff>
    </xdr:to>
    <xdr:graphicFrame macro="">
      <xdr:nvGraphicFramePr>
        <xdr:cNvPr id="2" name="Chart 1">
          <a:extLst>
            <a:ext uri="{FF2B5EF4-FFF2-40B4-BE49-F238E27FC236}">
              <a16:creationId xmlns:a16="http://schemas.microsoft.com/office/drawing/2014/main" id="{6C949B86-F0B1-488D-B598-8D27DDF28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5</xdr:col>
      <xdr:colOff>71437</xdr:colOff>
      <xdr:row>3</xdr:row>
      <xdr:rowOff>104775</xdr:rowOff>
    </xdr:from>
    <xdr:to>
      <xdr:col>12</xdr:col>
      <xdr:colOff>376237</xdr:colOff>
      <xdr:row>17</xdr:row>
      <xdr:rowOff>180975</xdr:rowOff>
    </xdr:to>
    <xdr:graphicFrame macro="">
      <xdr:nvGraphicFramePr>
        <xdr:cNvPr id="3" name="Chart 2">
          <a:extLst>
            <a:ext uri="{FF2B5EF4-FFF2-40B4-BE49-F238E27FC236}">
              <a16:creationId xmlns:a16="http://schemas.microsoft.com/office/drawing/2014/main" id="{6BB9FDB3-05F0-4BC1-B071-B3A5B0E1B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14287</xdr:colOff>
      <xdr:row>2</xdr:row>
      <xdr:rowOff>19050</xdr:rowOff>
    </xdr:from>
    <xdr:to>
      <xdr:col>12</xdr:col>
      <xdr:colOff>300037</xdr:colOff>
      <xdr:row>16</xdr:row>
      <xdr:rowOff>95250</xdr:rowOff>
    </xdr:to>
    <xdr:graphicFrame macro="">
      <xdr:nvGraphicFramePr>
        <xdr:cNvPr id="2" name="Chart 1">
          <a:extLst>
            <a:ext uri="{FF2B5EF4-FFF2-40B4-BE49-F238E27FC236}">
              <a16:creationId xmlns:a16="http://schemas.microsoft.com/office/drawing/2014/main" id="{2645B713-AEAD-4EA1-80DB-2942FF969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3</xdr:col>
      <xdr:colOff>433387</xdr:colOff>
      <xdr:row>4</xdr:row>
      <xdr:rowOff>104775</xdr:rowOff>
    </xdr:from>
    <xdr:to>
      <xdr:col>11</xdr:col>
      <xdr:colOff>147637</xdr:colOff>
      <xdr:row>18</xdr:row>
      <xdr:rowOff>180975</xdr:rowOff>
    </xdr:to>
    <xdr:graphicFrame macro="">
      <xdr:nvGraphicFramePr>
        <xdr:cNvPr id="3" name="Chart 2">
          <a:extLst>
            <a:ext uri="{FF2B5EF4-FFF2-40B4-BE49-F238E27FC236}">
              <a16:creationId xmlns:a16="http://schemas.microsoft.com/office/drawing/2014/main" id="{76AE09C9-1C9F-42FD-90BF-BB401ACD3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469901</xdr:colOff>
      <xdr:row>1</xdr:row>
      <xdr:rowOff>185736</xdr:rowOff>
    </xdr:from>
    <xdr:to>
      <xdr:col>8</xdr:col>
      <xdr:colOff>76201</xdr:colOff>
      <xdr:row>16</xdr:row>
      <xdr:rowOff>76200</xdr:rowOff>
    </xdr:to>
    <xdr:graphicFrame macro="">
      <xdr:nvGraphicFramePr>
        <xdr:cNvPr id="2" name="Chart 1">
          <a:extLst>
            <a:ext uri="{FF2B5EF4-FFF2-40B4-BE49-F238E27FC236}">
              <a16:creationId xmlns:a16="http://schemas.microsoft.com/office/drawing/2014/main" id="{D27D9507-86B7-43A7-B953-0072B49F2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6</xdr:col>
      <xdr:colOff>500062</xdr:colOff>
      <xdr:row>5</xdr:row>
      <xdr:rowOff>171450</xdr:rowOff>
    </xdr:from>
    <xdr:to>
      <xdr:col>14</xdr:col>
      <xdr:colOff>214312</xdr:colOff>
      <xdr:row>20</xdr:row>
      <xdr:rowOff>9525</xdr:rowOff>
    </xdr:to>
    <xdr:graphicFrame macro="">
      <xdr:nvGraphicFramePr>
        <xdr:cNvPr id="4" name="Chart 3">
          <a:extLst>
            <a:ext uri="{FF2B5EF4-FFF2-40B4-BE49-F238E27FC236}">
              <a16:creationId xmlns:a16="http://schemas.microsoft.com/office/drawing/2014/main" id="{7750313A-9565-4B27-8B84-2CB67E0A0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6</xdr:col>
      <xdr:colOff>266700</xdr:colOff>
      <xdr:row>1</xdr:row>
      <xdr:rowOff>34925</xdr:rowOff>
    </xdr:from>
    <xdr:to>
      <xdr:col>14</xdr:col>
      <xdr:colOff>647700</xdr:colOff>
      <xdr:row>25</xdr:row>
      <xdr:rowOff>57150</xdr:rowOff>
    </xdr:to>
    <xdr:graphicFrame macro="">
      <xdr:nvGraphicFramePr>
        <xdr:cNvPr id="2" name="Chart 1">
          <a:extLst>
            <a:ext uri="{FF2B5EF4-FFF2-40B4-BE49-F238E27FC236}">
              <a16:creationId xmlns:a16="http://schemas.microsoft.com/office/drawing/2014/main" id="{DBE05EEA-ED6B-49A0-8DF9-A3E4FBD7BA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7</xdr:col>
      <xdr:colOff>464039</xdr:colOff>
      <xdr:row>1</xdr:row>
      <xdr:rowOff>23529</xdr:rowOff>
    </xdr:from>
    <xdr:to>
      <xdr:col>14</xdr:col>
      <xdr:colOff>193293</xdr:colOff>
      <xdr:row>31</xdr:row>
      <xdr:rowOff>146710</xdr:rowOff>
    </xdr:to>
    <xdr:graphicFrame macro="">
      <xdr:nvGraphicFramePr>
        <xdr:cNvPr id="3" name="Chart 2">
          <a:extLst>
            <a:ext uri="{FF2B5EF4-FFF2-40B4-BE49-F238E27FC236}">
              <a16:creationId xmlns:a16="http://schemas.microsoft.com/office/drawing/2014/main" id="{651C6CE8-8933-44AF-863B-BB8EBFE9C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282992</xdr:colOff>
      <xdr:row>10</xdr:row>
      <xdr:rowOff>74194</xdr:rowOff>
    </xdr:from>
    <xdr:to>
      <xdr:col>8</xdr:col>
      <xdr:colOff>202030</xdr:colOff>
      <xdr:row>32</xdr:row>
      <xdr:rowOff>52303</xdr:rowOff>
    </xdr:to>
    <xdr:graphicFrame macro="">
      <xdr:nvGraphicFramePr>
        <xdr:cNvPr id="2" name="Chart 1">
          <a:extLst>
            <a:ext uri="{FF2B5EF4-FFF2-40B4-BE49-F238E27FC236}">
              <a16:creationId xmlns:a16="http://schemas.microsoft.com/office/drawing/2014/main" id="{DDD7923D-AFD8-4913-863A-20061C1BC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414337</xdr:colOff>
      <xdr:row>10</xdr:row>
      <xdr:rowOff>142874</xdr:rowOff>
    </xdr:from>
    <xdr:to>
      <xdr:col>7</xdr:col>
      <xdr:colOff>352425</xdr:colOff>
      <xdr:row>32</xdr:row>
      <xdr:rowOff>161924</xdr:rowOff>
    </xdr:to>
    <xdr:graphicFrame macro="">
      <xdr:nvGraphicFramePr>
        <xdr:cNvPr id="2" name="Chart 1">
          <a:extLst>
            <a:ext uri="{FF2B5EF4-FFF2-40B4-BE49-F238E27FC236}">
              <a16:creationId xmlns:a16="http://schemas.microsoft.com/office/drawing/2014/main" id="{0421583C-EE06-4291-8359-34EB5F2D13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506730</xdr:colOff>
      <xdr:row>15</xdr:row>
      <xdr:rowOff>161925</xdr:rowOff>
    </xdr:to>
    <xdr:graphicFrame macro="">
      <xdr:nvGraphicFramePr>
        <xdr:cNvPr id="2" name="Diagram 1">
          <a:extLst>
            <a:ext uri="{FF2B5EF4-FFF2-40B4-BE49-F238E27FC236}">
              <a16:creationId xmlns:a16="http://schemas.microsoft.com/office/drawing/2014/main" id="{F9FC61B0-2AD1-7B8F-BA13-1D813AF3810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5</xdr:col>
      <xdr:colOff>347662</xdr:colOff>
      <xdr:row>1</xdr:row>
      <xdr:rowOff>19049</xdr:rowOff>
    </xdr:from>
    <xdr:to>
      <xdr:col>13</xdr:col>
      <xdr:colOff>647700</xdr:colOff>
      <xdr:row>22</xdr:row>
      <xdr:rowOff>171449</xdr:rowOff>
    </xdr:to>
    <xdr:graphicFrame macro="">
      <xdr:nvGraphicFramePr>
        <xdr:cNvPr id="2" name="Chart 1">
          <a:extLst>
            <a:ext uri="{FF2B5EF4-FFF2-40B4-BE49-F238E27FC236}">
              <a16:creationId xmlns:a16="http://schemas.microsoft.com/office/drawing/2014/main" id="{4E45AADB-8E67-4633-8FB7-37732C121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6</xdr:col>
      <xdr:colOff>14287</xdr:colOff>
      <xdr:row>3</xdr:row>
      <xdr:rowOff>9524</xdr:rowOff>
    </xdr:from>
    <xdr:to>
      <xdr:col>15</xdr:col>
      <xdr:colOff>285750</xdr:colOff>
      <xdr:row>25</xdr:row>
      <xdr:rowOff>38099</xdr:rowOff>
    </xdr:to>
    <xdr:graphicFrame macro="">
      <xdr:nvGraphicFramePr>
        <xdr:cNvPr id="2" name="Chart 1">
          <a:extLst>
            <a:ext uri="{FF2B5EF4-FFF2-40B4-BE49-F238E27FC236}">
              <a16:creationId xmlns:a16="http://schemas.microsoft.com/office/drawing/2014/main" id="{07F432A3-E94B-4B50-8840-63740BAD7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10</xdr:row>
      <xdr:rowOff>28574</xdr:rowOff>
    </xdr:from>
    <xdr:to>
      <xdr:col>6</xdr:col>
      <xdr:colOff>438150</xdr:colOff>
      <xdr:row>32</xdr:row>
      <xdr:rowOff>47624</xdr:rowOff>
    </xdr:to>
    <xdr:graphicFrame macro="">
      <xdr:nvGraphicFramePr>
        <xdr:cNvPr id="2" name="Chart 1">
          <a:extLst>
            <a:ext uri="{FF2B5EF4-FFF2-40B4-BE49-F238E27FC236}">
              <a16:creationId xmlns:a16="http://schemas.microsoft.com/office/drawing/2014/main" id="{63A798B4-ADED-4A9C-82B8-EE6819DB1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2</xdr:col>
      <xdr:colOff>1295400</xdr:colOff>
      <xdr:row>0</xdr:row>
      <xdr:rowOff>165100</xdr:rowOff>
    </xdr:from>
    <xdr:to>
      <xdr:col>9</xdr:col>
      <xdr:colOff>717550</xdr:colOff>
      <xdr:row>20</xdr:row>
      <xdr:rowOff>31750</xdr:rowOff>
    </xdr:to>
    <xdr:graphicFrame macro="">
      <xdr:nvGraphicFramePr>
        <xdr:cNvPr id="2" name="Chart 1">
          <a:extLst>
            <a:ext uri="{FF2B5EF4-FFF2-40B4-BE49-F238E27FC236}">
              <a16:creationId xmlns:a16="http://schemas.microsoft.com/office/drawing/2014/main" id="{F9109B73-321F-404F-B3CC-DCE1980A9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10</xdr:col>
      <xdr:colOff>504825</xdr:colOff>
      <xdr:row>14</xdr:row>
      <xdr:rowOff>19050</xdr:rowOff>
    </xdr:to>
    <xdr:grpSp>
      <xdr:nvGrpSpPr>
        <xdr:cNvPr id="14" name="Group 13">
          <a:extLst>
            <a:ext uri="{FF2B5EF4-FFF2-40B4-BE49-F238E27FC236}">
              <a16:creationId xmlns:a16="http://schemas.microsoft.com/office/drawing/2014/main" id="{B285608C-2C40-DACC-FC2E-21A830FA336A}"/>
            </a:ext>
          </a:extLst>
        </xdr:cNvPr>
        <xdr:cNvGrpSpPr>
          <a:grpSpLocks/>
        </xdr:cNvGrpSpPr>
      </xdr:nvGrpSpPr>
      <xdr:grpSpPr bwMode="auto">
        <a:xfrm>
          <a:off x="1219200" y="571500"/>
          <a:ext cx="5381625" cy="2114550"/>
          <a:chOff x="0" y="0"/>
          <a:chExt cx="63436" cy="33217"/>
        </a:xfrm>
      </xdr:grpSpPr>
      <xdr:sp macro="" textlink="">
        <xdr:nvSpPr>
          <xdr:cNvPr id="15" name="Rectangle 14">
            <a:extLst>
              <a:ext uri="{FF2B5EF4-FFF2-40B4-BE49-F238E27FC236}">
                <a16:creationId xmlns:a16="http://schemas.microsoft.com/office/drawing/2014/main" id="{6A5869C2-4C85-FEA2-2CC1-A3E40E4314F4}"/>
              </a:ext>
            </a:extLst>
          </xdr:cNvPr>
          <xdr:cNvSpPr>
            <a:spLocks noChangeArrowheads="1"/>
          </xdr:cNvSpPr>
        </xdr:nvSpPr>
        <xdr:spPr bwMode="auto">
          <a:xfrm>
            <a:off x="0" y="0"/>
            <a:ext cx="63436" cy="33217"/>
          </a:xfrm>
          <a:prstGeom prst="rect">
            <a:avLst/>
          </a:prstGeom>
          <a:solidFill>
            <a:schemeClr val="bg1">
              <a:lumMod val="95000"/>
              <a:lumOff val="0"/>
            </a:schemeClr>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rot="0" vert="horz" wrap="square" lIns="91440" tIns="45720" rIns="91440" bIns="45720" anchor="ctr" anchorCtr="0" upright="1">
            <a:noAutofit/>
          </a:bodyPr>
          <a:lstStyle/>
          <a:p>
            <a:endParaRPr lang="en-US"/>
          </a:p>
        </xdr:txBody>
      </xdr:sp>
      <xdr:sp macro="" textlink="">
        <xdr:nvSpPr>
          <xdr:cNvPr id="16" name="Text Box 26">
            <a:extLst>
              <a:ext uri="{FF2B5EF4-FFF2-40B4-BE49-F238E27FC236}">
                <a16:creationId xmlns:a16="http://schemas.microsoft.com/office/drawing/2014/main" id="{E085E60B-DE99-CDFD-5770-D5DC3E268FB6}"/>
              </a:ext>
            </a:extLst>
          </xdr:cNvPr>
          <xdr:cNvSpPr txBox="1">
            <a:spLocks noChangeArrowheads="1"/>
          </xdr:cNvSpPr>
        </xdr:nvSpPr>
        <xdr:spPr bwMode="auto">
          <a:xfrm>
            <a:off x="39915" y="2522"/>
            <a:ext cx="19232" cy="27789"/>
          </a:xfrm>
          <a:prstGeom prst="rect">
            <a:avLst/>
          </a:prstGeom>
          <a:solidFill>
            <a:schemeClr val="lt1">
              <a:lumMod val="100000"/>
              <a:lumOff val="0"/>
            </a:schemeClr>
          </a:solidFill>
          <a:ln>
            <a:noFill/>
          </a:ln>
          <a:extLst>
            <a:ext uri="{91240B29-F687-4F45-9708-019B960494DF}">
              <a14:hiddenLine xmlns:a14="http://schemas.microsoft.com/office/drawing/2010/main" w="6350">
                <a:solidFill>
                  <a:srgbClr val="000000"/>
                </a:solidFill>
                <a:miter lim="800000"/>
                <a:headEnd/>
                <a:tailEnd/>
              </a14:hiddenLine>
            </a:ext>
          </a:extLst>
        </xdr:spPr>
        <xdr:txBody>
          <a:bodyPr rot="0" vert="horz" wrap="square" lIns="182880" tIns="91440" rIns="91440" bIns="91440" anchor="t" anchorCtr="0" upright="1">
            <a:noAutofit/>
          </a:bodyPr>
          <a:lstStyle/>
          <a:p>
            <a:pPr marL="0" marR="0">
              <a:lnSpc>
                <a:spcPct val="115000"/>
              </a:lnSpc>
              <a:spcBef>
                <a:spcPts val="0"/>
              </a:spcBef>
              <a:spcAft>
                <a:spcPts val="800"/>
              </a:spcAft>
              <a:tabLst>
                <a:tab pos="800100" algn="l"/>
              </a:tabLst>
            </a:pPr>
            <a:endParaRPr lang="en-US" sz="1100" kern="100">
              <a:effectLst/>
              <a:latin typeface="Helvetica" panose="020B0604020202020204" pitchFamily="34" charset="0"/>
              <a:ea typeface="Aptos" panose="020B0004020202020204" pitchFamily="34" charset="0"/>
              <a:cs typeface="Aptos" panose="020B0004020202020204" pitchFamily="34" charset="0"/>
            </a:endParaRPr>
          </a:p>
        </xdr:txBody>
      </xdr:sp>
      <xdr:sp macro="" textlink="">
        <xdr:nvSpPr>
          <xdr:cNvPr id="17" name="Text Box 2">
            <a:extLst>
              <a:ext uri="{FF2B5EF4-FFF2-40B4-BE49-F238E27FC236}">
                <a16:creationId xmlns:a16="http://schemas.microsoft.com/office/drawing/2014/main" id="{6726A1DB-9EAB-D2DF-529C-E3B01465882A}"/>
              </a:ext>
            </a:extLst>
          </xdr:cNvPr>
          <xdr:cNvSpPr txBox="1">
            <a:spLocks noChangeArrowheads="1"/>
          </xdr:cNvSpPr>
        </xdr:nvSpPr>
        <xdr:spPr bwMode="auto">
          <a:xfrm>
            <a:off x="3158" y="2872"/>
            <a:ext cx="33185" cy="3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a:lnSpc>
                <a:spcPct val="115000"/>
              </a:lnSpc>
              <a:spcBef>
                <a:spcPts val="0"/>
              </a:spcBef>
              <a:spcAft>
                <a:spcPts val="800"/>
              </a:spcAft>
            </a:pPr>
            <a:r>
              <a:rPr lang="en-US" sz="900" kern="100">
                <a:solidFill>
                  <a:srgbClr val="595959"/>
                </a:solidFill>
                <a:effectLst/>
                <a:latin typeface="Helvetica" panose="020B0604020202020204" pitchFamily="34" charset="0"/>
                <a:ea typeface="Aptos" panose="020B0004020202020204" pitchFamily="34" charset="0"/>
                <a:cs typeface="Aptos" panose="020B0004020202020204" pitchFamily="34" charset="0"/>
              </a:rPr>
              <a:t>An example can illustrate the importance of tracking intensity-adjusted clean energy employment. If an HVAC firm had 6 installers in Year 1 who occasionally installed heat pumps, and now has 6 installers who exclusively do so, there would be no change in the total number of clean energy workers reported. However, because the number of labor hours working with heat pumps has increased, intensity-adjusted jobs would show a corresponding increase.</a:t>
            </a:r>
            <a:endParaRPr lang="en-US" sz="1100" kern="100">
              <a:effectLst/>
              <a:latin typeface="Helvetica" panose="020B0604020202020204" pitchFamily="34" charset="0"/>
              <a:ea typeface="Aptos" panose="020B0004020202020204" pitchFamily="34" charset="0"/>
              <a:cs typeface="Aptos" panose="020B0004020202020204" pitchFamily="34" charset="0"/>
            </a:endParaRPr>
          </a:p>
          <a:p>
            <a:pPr marL="0" marR="0">
              <a:lnSpc>
                <a:spcPct val="115000"/>
              </a:lnSpc>
              <a:spcBef>
                <a:spcPts val="0"/>
              </a:spcBef>
              <a:spcAft>
                <a:spcPts val="800"/>
              </a:spcAft>
            </a:pPr>
            <a:r>
              <a:rPr lang="en-US" sz="1100" kern="100">
                <a:solidFill>
                  <a:srgbClr val="595959"/>
                </a:solidFill>
                <a:effectLst/>
                <a:latin typeface="Helvetica" panose="020B0604020202020204" pitchFamily="34" charset="0"/>
                <a:ea typeface="Aptos" panose="020B0004020202020204" pitchFamily="34" charset="0"/>
                <a:cs typeface="Aptos" panose="020B0004020202020204" pitchFamily="34" charset="0"/>
              </a:rPr>
              <a:t> </a:t>
            </a:r>
            <a:endParaRPr lang="en-US" sz="1100" kern="100">
              <a:effectLst/>
              <a:latin typeface="Helvetica" panose="020B0604020202020204" pitchFamily="34" charset="0"/>
              <a:ea typeface="Aptos" panose="020B0004020202020204" pitchFamily="34" charset="0"/>
              <a:cs typeface="Aptos" panose="020B0004020202020204" pitchFamily="34" charset="0"/>
            </a:endParaRPr>
          </a:p>
        </xdr:txBody>
      </xdr:sp>
    </xdr:grpSp>
    <xdr:clientData/>
  </xdr:twoCellAnchor>
  <xdr:twoCellAnchor editAs="oneCell">
    <xdr:from>
      <xdr:col>7</xdr:col>
      <xdr:colOff>561975</xdr:colOff>
      <xdr:row>4</xdr:row>
      <xdr:rowOff>66675</xdr:rowOff>
    </xdr:from>
    <xdr:to>
      <xdr:col>10</xdr:col>
      <xdr:colOff>0</xdr:colOff>
      <xdr:row>12</xdr:row>
      <xdr:rowOff>147320</xdr:rowOff>
    </xdr:to>
    <xdr:pic>
      <xdr:nvPicPr>
        <xdr:cNvPr id="18" name="Picture 17">
          <a:extLst>
            <a:ext uri="{FF2B5EF4-FFF2-40B4-BE49-F238E27FC236}">
              <a16:creationId xmlns:a16="http://schemas.microsoft.com/office/drawing/2014/main" id="{8E4EE736-800B-BFEC-DB7B-533695FB5A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9175" y="828675"/>
          <a:ext cx="1266825" cy="1604645"/>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xdr:from>
      <xdr:col>2</xdr:col>
      <xdr:colOff>717550</xdr:colOff>
      <xdr:row>2</xdr:row>
      <xdr:rowOff>187325</xdr:rowOff>
    </xdr:from>
    <xdr:to>
      <xdr:col>9</xdr:col>
      <xdr:colOff>139446</xdr:colOff>
      <xdr:row>21</xdr:row>
      <xdr:rowOff>142875</xdr:rowOff>
    </xdr:to>
    <xdr:graphicFrame macro="">
      <xdr:nvGraphicFramePr>
        <xdr:cNvPr id="3" name="Chart 2">
          <a:extLst>
            <a:ext uri="{FF2B5EF4-FFF2-40B4-BE49-F238E27FC236}">
              <a16:creationId xmlns:a16="http://schemas.microsoft.com/office/drawing/2014/main" id="{90EEEC65-6723-4B47-AF14-530A2840CF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4</xdr:col>
      <xdr:colOff>244475</xdr:colOff>
      <xdr:row>5</xdr:row>
      <xdr:rowOff>28575</xdr:rowOff>
    </xdr:from>
    <xdr:to>
      <xdr:col>12</xdr:col>
      <xdr:colOff>123571</xdr:colOff>
      <xdr:row>24</xdr:row>
      <xdr:rowOff>84962</xdr:rowOff>
    </xdr:to>
    <xdr:graphicFrame macro="">
      <xdr:nvGraphicFramePr>
        <xdr:cNvPr id="4" name="Chart 3">
          <a:extLst>
            <a:ext uri="{FF2B5EF4-FFF2-40B4-BE49-F238E27FC236}">
              <a16:creationId xmlns:a16="http://schemas.microsoft.com/office/drawing/2014/main" id="{F63DC6FC-DCD8-423B-BECD-B04621E0F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6</xdr:col>
      <xdr:colOff>419100</xdr:colOff>
      <xdr:row>5</xdr:row>
      <xdr:rowOff>161925</xdr:rowOff>
    </xdr:from>
    <xdr:to>
      <xdr:col>14</xdr:col>
      <xdr:colOff>114300</xdr:colOff>
      <xdr:row>20</xdr:row>
      <xdr:rowOff>47625</xdr:rowOff>
    </xdr:to>
    <xdr:graphicFrame macro="">
      <xdr:nvGraphicFramePr>
        <xdr:cNvPr id="2" name="Chart 1">
          <a:extLst>
            <a:ext uri="{FF2B5EF4-FFF2-40B4-BE49-F238E27FC236}">
              <a16:creationId xmlns:a16="http://schemas.microsoft.com/office/drawing/2014/main" id="{18115E7C-9AF2-43BF-908D-C882F80629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4</xdr:col>
      <xdr:colOff>418522</xdr:colOff>
      <xdr:row>2</xdr:row>
      <xdr:rowOff>19050</xdr:rowOff>
    </xdr:from>
    <xdr:to>
      <xdr:col>14</xdr:col>
      <xdr:colOff>444347</xdr:colOff>
      <xdr:row>25</xdr:row>
      <xdr:rowOff>137484</xdr:rowOff>
    </xdr:to>
    <xdr:graphicFrame macro="">
      <xdr:nvGraphicFramePr>
        <xdr:cNvPr id="2" name="Chart 1">
          <a:extLst>
            <a:ext uri="{FF2B5EF4-FFF2-40B4-BE49-F238E27FC236}">
              <a16:creationId xmlns:a16="http://schemas.microsoft.com/office/drawing/2014/main" id="{E22E3791-32A3-4FD1-BBCD-58279E032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401811</xdr:colOff>
      <xdr:row>9</xdr:row>
      <xdr:rowOff>92954</xdr:rowOff>
    </xdr:from>
    <xdr:to>
      <xdr:col>8</xdr:col>
      <xdr:colOff>0</xdr:colOff>
      <xdr:row>35</xdr:row>
      <xdr:rowOff>79375</xdr:rowOff>
    </xdr:to>
    <xdr:graphicFrame macro="">
      <xdr:nvGraphicFramePr>
        <xdr:cNvPr id="2" name="Chart 1">
          <a:extLst>
            <a:ext uri="{FF2B5EF4-FFF2-40B4-BE49-F238E27FC236}">
              <a16:creationId xmlns:a16="http://schemas.microsoft.com/office/drawing/2014/main" id="{44D3E5CC-ED7F-4D64-AA8D-20D39B240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8</xdr:col>
      <xdr:colOff>68034</xdr:colOff>
      <xdr:row>3</xdr:row>
      <xdr:rowOff>164814</xdr:rowOff>
    </xdr:from>
    <xdr:to>
      <xdr:col>15</xdr:col>
      <xdr:colOff>462641</xdr:colOff>
      <xdr:row>34</xdr:row>
      <xdr:rowOff>81643</xdr:rowOff>
    </xdr:to>
    <xdr:graphicFrame macro="">
      <xdr:nvGraphicFramePr>
        <xdr:cNvPr id="2" name="Chart 1">
          <a:extLst>
            <a:ext uri="{FF2B5EF4-FFF2-40B4-BE49-F238E27FC236}">
              <a16:creationId xmlns:a16="http://schemas.microsoft.com/office/drawing/2014/main" id="{670FB835-4EE0-4F16-AC89-55C948AB3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8</xdr:col>
      <xdr:colOff>192410</xdr:colOff>
      <xdr:row>2</xdr:row>
      <xdr:rowOff>40202</xdr:rowOff>
    </xdr:from>
    <xdr:to>
      <xdr:col>14</xdr:col>
      <xdr:colOff>349249</xdr:colOff>
      <xdr:row>25</xdr:row>
      <xdr:rowOff>128671</xdr:rowOff>
    </xdr:to>
    <xdr:graphicFrame macro="">
      <xdr:nvGraphicFramePr>
        <xdr:cNvPr id="6" name="Chart 5">
          <a:extLst>
            <a:ext uri="{FF2B5EF4-FFF2-40B4-BE49-F238E27FC236}">
              <a16:creationId xmlns:a16="http://schemas.microsoft.com/office/drawing/2014/main" id="{DD3AA5C9-4739-422E-B5EE-756148B20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0</xdr:colOff>
      <xdr:row>9</xdr:row>
      <xdr:rowOff>138793</xdr:rowOff>
    </xdr:from>
    <xdr:to>
      <xdr:col>7</xdr:col>
      <xdr:colOff>0</xdr:colOff>
      <xdr:row>23</xdr:row>
      <xdr:rowOff>24493</xdr:rowOff>
    </xdr:to>
    <xdr:graphicFrame macro="">
      <xdr:nvGraphicFramePr>
        <xdr:cNvPr id="5" name="Chart 4">
          <a:extLst>
            <a:ext uri="{FF2B5EF4-FFF2-40B4-BE49-F238E27FC236}">
              <a16:creationId xmlns:a16="http://schemas.microsoft.com/office/drawing/2014/main" id="{572696B7-4074-4A90-8E7F-A836400871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8</xdr:row>
      <xdr:rowOff>121558</xdr:rowOff>
    </xdr:from>
    <xdr:to>
      <xdr:col>6</xdr:col>
      <xdr:colOff>704849</xdr:colOff>
      <xdr:row>27</xdr:row>
      <xdr:rowOff>155576</xdr:rowOff>
    </xdr:to>
    <xdr:graphicFrame macro="">
      <xdr:nvGraphicFramePr>
        <xdr:cNvPr id="3" name="Chart 2">
          <a:extLst>
            <a:ext uri="{FF2B5EF4-FFF2-40B4-BE49-F238E27FC236}">
              <a16:creationId xmlns:a16="http://schemas.microsoft.com/office/drawing/2014/main" id="{60AB6042-394B-4DCD-B24E-E6F4C5CB4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11</xdr:col>
      <xdr:colOff>358140</xdr:colOff>
      <xdr:row>2</xdr:row>
      <xdr:rowOff>110490</xdr:rowOff>
    </xdr:from>
    <xdr:to>
      <xdr:col>20</xdr:col>
      <xdr:colOff>114300</xdr:colOff>
      <xdr:row>21</xdr:row>
      <xdr:rowOff>38100</xdr:rowOff>
    </xdr:to>
    <xdr:graphicFrame macro="">
      <xdr:nvGraphicFramePr>
        <xdr:cNvPr id="2" name="Chart 1">
          <a:extLst>
            <a:ext uri="{FF2B5EF4-FFF2-40B4-BE49-F238E27FC236}">
              <a16:creationId xmlns:a16="http://schemas.microsoft.com/office/drawing/2014/main" id="{710C4226-6472-46EE-ADDB-AA54CAE5D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9526</xdr:colOff>
      <xdr:row>8</xdr:row>
      <xdr:rowOff>142873</xdr:rowOff>
    </xdr:from>
    <xdr:to>
      <xdr:col>15</xdr:col>
      <xdr:colOff>98425</xdr:colOff>
      <xdr:row>29</xdr:row>
      <xdr:rowOff>28574</xdr:rowOff>
    </xdr:to>
    <xdr:graphicFrame macro="">
      <xdr:nvGraphicFramePr>
        <xdr:cNvPr id="2" name="Chart 1">
          <a:extLst>
            <a:ext uri="{FF2B5EF4-FFF2-40B4-BE49-F238E27FC236}">
              <a16:creationId xmlns:a16="http://schemas.microsoft.com/office/drawing/2014/main" id="{1F3C46ED-5CAF-4306-ABD6-4BAAB1B53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0.8732</cdr:x>
      <cdr:y>0.10345</cdr:y>
    </cdr:from>
    <cdr:to>
      <cdr:x>0.96542</cdr:x>
      <cdr:y>0.25671</cdr:y>
    </cdr:to>
    <cdr:sp macro="" textlink="">
      <cdr:nvSpPr>
        <cdr:cNvPr id="2" name="TextBox 1">
          <a:extLst xmlns:a="http://schemas.openxmlformats.org/drawingml/2006/main">
            <a:ext uri="{FF2B5EF4-FFF2-40B4-BE49-F238E27FC236}">
              <a16:creationId xmlns:a16="http://schemas.microsoft.com/office/drawing/2014/main" id="{698CD31A-1E4F-4EBF-84A5-407D8CAC25CF}"/>
            </a:ext>
          </a:extLst>
        </cdr:cNvPr>
        <cdr:cNvSpPr txBox="1"/>
      </cdr:nvSpPr>
      <cdr:spPr>
        <a:xfrm xmlns:a="http://schemas.openxmlformats.org/drawingml/2006/main">
          <a:off x="5772150" y="385763"/>
          <a:ext cx="6096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9.xml><?xml version="1.0" encoding="utf-8"?>
<xdr:wsDr xmlns:xdr="http://schemas.openxmlformats.org/drawingml/2006/spreadsheetDrawing" xmlns:a="http://schemas.openxmlformats.org/drawingml/2006/main">
  <xdr:twoCellAnchor>
    <xdr:from>
      <xdr:col>8</xdr:col>
      <xdr:colOff>403410</xdr:colOff>
      <xdr:row>0</xdr:row>
      <xdr:rowOff>0</xdr:rowOff>
    </xdr:from>
    <xdr:to>
      <xdr:col>15</xdr:col>
      <xdr:colOff>672353</xdr:colOff>
      <xdr:row>33</xdr:row>
      <xdr:rowOff>155765</xdr:rowOff>
    </xdr:to>
    <xdr:graphicFrame macro="">
      <xdr:nvGraphicFramePr>
        <xdr:cNvPr id="3" name="Chart 2">
          <a:extLst>
            <a:ext uri="{FF2B5EF4-FFF2-40B4-BE49-F238E27FC236}">
              <a16:creationId xmlns:a16="http://schemas.microsoft.com/office/drawing/2014/main" id="{791A84EE-9996-4861-9AF6-34BE08355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Chart%20in%20Microsoft%20Word"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 refreshedDate="45919.374199768521" createdVersion="8" refreshedVersion="8" minRefreshableVersion="3" recordCount="40" xr:uid="{4B6765F0-93CB-4AB3-8BD0-2A924D5D53BD}">
  <cacheSource type="worksheet">
    <worksheetSource ref="A1:C1048576" sheet="Sheet1" r:id="rId2"/>
  </cacheSource>
  <cacheFields count="3">
    <cacheField name="State abbreviation" numFmtId="0">
      <sharedItems containsBlank="1"/>
    </cacheField>
    <cacheField name="NY" numFmtId="164">
      <sharedItems containsString="0" containsBlank="1" containsNumber="1" minValue="107.56031646020709" maxValue="55712.875255221603"/>
    </cacheField>
    <cacheField name="FF Flag" numFmtId="0">
      <sharedItems containsBlank="1" count="2">
        <s v="Yes"/>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s v="Coal fuels"/>
    <n v="107.56031646020709"/>
    <x v="0"/>
  </r>
  <r>
    <s v="Oil (petroleum and other fossil fuels)"/>
    <n v="6296.8094781229393"/>
    <x v="0"/>
  </r>
  <r>
    <s v="Natural gas fuels"/>
    <n v="2657.4059201167397"/>
    <x v="0"/>
  </r>
  <r>
    <s v="Corn ethanol"/>
    <n v="552.07166665828879"/>
    <x v="1"/>
  </r>
  <r>
    <s v="Other ethanol and non-woody biomass"/>
    <n v="1011.3752346860865"/>
    <x v="1"/>
  </r>
  <r>
    <s v="Woody biomass"/>
    <n v="1543.9993615526637"/>
    <x v="1"/>
  </r>
  <r>
    <s v="Other biofuels"/>
    <n v="863.37861488307919"/>
    <x v="1"/>
  </r>
  <r>
    <s v="Nuclear fuels"/>
    <n v="632.73879611439406"/>
    <x v="1"/>
  </r>
  <r>
    <s v="Other fuels"/>
    <n v="1187.8217988104605"/>
    <x v="1"/>
  </r>
  <r>
    <s v="Solar"/>
    <n v="16151.599071144099"/>
    <x v="1"/>
  </r>
  <r>
    <s v="Wind"/>
    <n v="4495.6931693999923"/>
    <x v="1"/>
  </r>
  <r>
    <s v="Traditional hydropower"/>
    <n v="5308.9149259054047"/>
    <x v="1"/>
  </r>
  <r>
    <s v="Low impact hydropower, marine, and hydrokinetics"/>
    <n v="656.02653915598512"/>
    <x v="1"/>
  </r>
  <r>
    <s v="Geothermal electricity"/>
    <n v="449.26115228281901"/>
    <x v="1"/>
  </r>
  <r>
    <s v="Bioenergy/Combined heat and power"/>
    <n v="1105.6697626604239"/>
    <x v="1"/>
  </r>
  <r>
    <s v="Natural gas electricity"/>
    <n v="5328.0750308765173"/>
    <x v="0"/>
  </r>
  <r>
    <s v="Coal electricity"/>
    <n v="1070.7827639096254"/>
    <x v="0"/>
  </r>
  <r>
    <s v="Oil and other fossil fuel electricity"/>
    <n v="737.68139239494371"/>
    <x v="0"/>
  </r>
  <r>
    <s v="Nuclear electricity"/>
    <n v="3544.6083561276873"/>
    <x v="1"/>
  </r>
  <r>
    <s v="Other electricity"/>
    <n v="4041.4602551297999"/>
    <x v="1"/>
  </r>
  <r>
    <s v="Natural Gas Distribution*"/>
    <n v="4199"/>
    <x v="0"/>
  </r>
  <r>
    <s v="Storage"/>
    <n v="2670.2879938420597"/>
    <x v="1"/>
  </r>
  <r>
    <s v="Smart grid"/>
    <n v="624.29580923570427"/>
    <x v="1"/>
  </r>
  <r>
    <s v="Micro grid"/>
    <n v="1193.1253238924958"/>
    <x v="1"/>
  </r>
  <r>
    <s v="Other grid modernization"/>
    <n v="832.90672928512231"/>
    <x v="1"/>
  </r>
  <r>
    <s v="Other (including commodity flows)"/>
    <n v="3318.0577053092447"/>
    <x v="1"/>
  </r>
  <r>
    <s v="Energy STAR and efficient lighting"/>
    <n v="38318.320828162876"/>
    <x v="1"/>
  </r>
  <r>
    <s v="Traditional HVAC with an efficiency component"/>
    <n v="37123.420567217574"/>
    <x v="1"/>
  </r>
  <r>
    <s v="High efficiency HVAC and renewable heating and cooling"/>
    <n v="38703.87735814647"/>
    <x v="1"/>
  </r>
  <r>
    <s v="Advanced materials"/>
    <n v="10025.041416036345"/>
    <x v="1"/>
  </r>
  <r>
    <s v="Other"/>
    <n v="11221.968396183363"/>
    <x v="1"/>
  </r>
  <r>
    <s v="Gasoline and diesel vehicles"/>
    <n v="55712.875255221603"/>
    <x v="0"/>
  </r>
  <r>
    <s v="Hybrid electric vehicles"/>
    <n v="7153.4250304587704"/>
    <x v="1"/>
  </r>
  <r>
    <s v="Plug-in hybrid electric vehicles"/>
    <n v="2118.653756129781"/>
    <x v="1"/>
  </r>
  <r>
    <s v="Battery electric vehicles"/>
    <n v="4513.4449437890808"/>
    <x v="1"/>
  </r>
  <r>
    <s v="Natural gas vehicles"/>
    <n v="644.69844521390098"/>
    <x v="0"/>
  </r>
  <r>
    <s v="Hydrogen/fuel cell vehicles"/>
    <n v="831.10929780300501"/>
    <x v="1"/>
  </r>
  <r>
    <s v="Other vehicles"/>
    <n v="1257.2150949417032"/>
    <x v="1"/>
  </r>
  <r>
    <s v="Motor vehicle commodity flows"/>
    <n v="823.31830574390926"/>
    <x v="1"/>
  </r>
  <r>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E62C1AF-D266-4575-A83A-A22585E0319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4:H6" firstHeaderRow="1" firstDataRow="2" firstDataCol="1"/>
  <pivotFields count="3">
    <pivotField showAll="0"/>
    <pivotField dataField="1" showAll="0"/>
    <pivotField axis="axisCol" showAll="0">
      <items count="3">
        <item x="0"/>
        <item x="1"/>
        <item t="default"/>
      </items>
    </pivotField>
  </pivotFields>
  <rowItems count="1">
    <i/>
  </rowItems>
  <colFields count="1">
    <field x="2"/>
  </colFields>
  <colItems count="3">
    <i>
      <x/>
    </i>
    <i>
      <x v="1"/>
    </i>
    <i t="grand">
      <x/>
    </i>
  </colItems>
  <dataFields count="1">
    <dataField name="Sum of NY" fld="1" baseField="0" baseItem="0" numFmtId="164"/>
  </dataFields>
  <formats count="2">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22BDAD-15EF-4395-B6FA-43839F4ACE84}" name="Table1" displayName="Table1" ref="A2:M29" totalsRowShown="0">
  <autoFilter ref="A2:M29" xr:uid="{3522BDAD-15EF-4395-B6FA-43839F4ACE84}"/>
  <tableColumns count="13">
    <tableColumn id="1" xr3:uid="{CEFF3F75-994B-4BE7-B1B3-129623855E69}" name="Row Labels"/>
    <tableColumn id="2" xr3:uid="{0175C7A5-1B71-439F-8160-049422B1FB8F}" name="Private Company"/>
    <tableColumn id="3" xr3:uid="{92A95272-0C50-4C4D-A08A-405503D858B4}" name="Four-Year College/University"/>
    <tableColumn id="4" xr3:uid="{6C0D043B-AE64-4AD3-8160-0338CDB3865A}" name="Community College"/>
    <tableColumn id="5" xr3:uid="{7911253E-C624-4F1F-B4FE-C508AB2BB2B8}" name="Union"/>
    <tableColumn id="6" xr3:uid="{0B8FB034-B509-4EC1-99DB-7F56A9F2C579}" name="Vocational Training School"/>
    <tableColumn id="7" xr3:uid="{7DCDAA69-6485-4A61-9D44-84F6EA0768B1}" name="Board of Cooperative Educational Services (BOCES)"/>
    <tableColumn id="8" xr3:uid="{55650E76-B604-48C0-BB80-5514E53D0D32}" name="Non-Profit Organization"/>
    <tableColumn id="9" xr3:uid="{4B6BCCFD-FE97-4505-85DE-A7CCBA98BC7C}" name="Career/Workforce Training Company "/>
    <tableColumn id="10" xr3:uid="{EAD63FEA-2C07-425B-867B-60CCE01F64AD}" name="Government Agency"/>
    <tableColumn id="11" xr3:uid="{07FEE926-C73F-43DA-A631-9F7BEC8036E6}" name="Trade Association"/>
    <tableColumn id="12" xr3:uid="{6F6A6E5A-55FE-4D61-9F32-2B47F44052EE}" name="Utility"/>
    <tableColumn id="13" xr3:uid="{0A5814D5-EB15-4D34-ADAF-F903919E4601}" name="Grand Total"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6.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7.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8.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9.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0.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1.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3.bin"/></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4.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6.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17.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378B5-1882-441C-A0B2-64DF4E5AFC88}">
  <sheetPr codeName="Sheet1"/>
  <dimension ref="A1:T41"/>
  <sheetViews>
    <sheetView zoomScaleNormal="100" workbookViewId="0">
      <selection activeCell="C15" sqref="C15"/>
    </sheetView>
  </sheetViews>
  <sheetFormatPr defaultColWidth="8.85546875" defaultRowHeight="15" x14ac:dyDescent="0.25"/>
  <cols>
    <col min="2" max="2" width="15.140625" bestFit="1" customWidth="1"/>
    <col min="3" max="3" width="17.7109375" bestFit="1" customWidth="1"/>
    <col min="4" max="4" width="13.85546875" customWidth="1"/>
    <col min="5" max="5" width="11.28515625" bestFit="1" customWidth="1"/>
  </cols>
  <sheetData>
    <row r="1" spans="1:20" x14ac:dyDescent="0.25">
      <c r="A1" s="17" t="s">
        <v>0</v>
      </c>
    </row>
    <row r="2" spans="1:20" x14ac:dyDescent="0.25">
      <c r="Q2" s="1"/>
      <c r="R2" s="1"/>
    </row>
    <row r="3" spans="1:20" ht="30" x14ac:dyDescent="0.25">
      <c r="C3" s="1" t="s">
        <v>1</v>
      </c>
      <c r="D3" s="1" t="s">
        <v>2</v>
      </c>
      <c r="I3" s="8"/>
      <c r="J3" s="8"/>
      <c r="K3" s="8"/>
      <c r="L3" s="8"/>
      <c r="M3" s="8"/>
      <c r="N3" s="8"/>
      <c r="O3" s="8"/>
      <c r="P3" s="9"/>
      <c r="Q3" s="10"/>
      <c r="R3" s="3"/>
    </row>
    <row r="4" spans="1:20" x14ac:dyDescent="0.25">
      <c r="B4" s="2">
        <v>2016</v>
      </c>
      <c r="C4" s="8">
        <v>145778.08998589861</v>
      </c>
      <c r="D4" s="7">
        <v>0</v>
      </c>
      <c r="H4" s="2"/>
      <c r="I4" s="8"/>
      <c r="J4" s="5"/>
      <c r="P4" s="2"/>
      <c r="Q4" s="4"/>
      <c r="R4" s="3"/>
      <c r="S4" s="3"/>
      <c r="T4" s="6"/>
    </row>
    <row r="5" spans="1:20" x14ac:dyDescent="0.25">
      <c r="B5" s="2">
        <v>2017</v>
      </c>
      <c r="C5" s="8">
        <v>151463.82915663737</v>
      </c>
      <c r="D5" s="7">
        <v>3.9002700414642218E-2</v>
      </c>
      <c r="H5" s="2"/>
      <c r="I5" s="8"/>
      <c r="J5" s="5"/>
      <c r="P5" s="2"/>
      <c r="Q5" s="4"/>
      <c r="R5" s="3"/>
      <c r="S5" s="3"/>
      <c r="T5" s="6"/>
    </row>
    <row r="6" spans="1:20" x14ac:dyDescent="0.25">
      <c r="B6" s="2">
        <v>2018</v>
      </c>
      <c r="C6" s="8">
        <v>158744.0613938648</v>
      </c>
      <c r="D6" s="7">
        <v>8.8943210939451983E-2</v>
      </c>
      <c r="H6" s="2"/>
      <c r="I6" s="8"/>
      <c r="J6" s="5"/>
      <c r="P6" s="2"/>
      <c r="Q6" s="4"/>
      <c r="R6" s="3"/>
      <c r="S6" s="3"/>
      <c r="T6" s="6"/>
    </row>
    <row r="7" spans="1:20" x14ac:dyDescent="0.25">
      <c r="B7" s="2">
        <v>2019</v>
      </c>
      <c r="C7" s="8">
        <v>163754.22097276905</v>
      </c>
      <c r="D7" s="7">
        <v>0.12331161005477097</v>
      </c>
      <c r="H7" s="2"/>
      <c r="I7" s="8"/>
      <c r="J7" s="5"/>
      <c r="P7" s="2"/>
      <c r="Q7" s="4"/>
      <c r="R7" s="3"/>
      <c r="S7" s="3"/>
      <c r="T7" s="6"/>
    </row>
    <row r="8" spans="1:20" x14ac:dyDescent="0.25">
      <c r="B8" s="2">
        <v>2020</v>
      </c>
      <c r="C8" s="8">
        <v>157686.20757091008</v>
      </c>
      <c r="D8" s="7">
        <v>8.1686607268371819E-2</v>
      </c>
      <c r="E8" s="3"/>
      <c r="F8" s="6"/>
      <c r="H8" s="2"/>
      <c r="I8" s="8"/>
      <c r="J8" s="5"/>
      <c r="K8" s="2"/>
      <c r="L8" s="4"/>
      <c r="M8" s="3"/>
      <c r="P8" s="2"/>
      <c r="Q8" s="4"/>
      <c r="R8" s="3"/>
      <c r="S8" s="3"/>
      <c r="T8" s="6"/>
    </row>
    <row r="9" spans="1:20" x14ac:dyDescent="0.25">
      <c r="B9" s="2">
        <v>2021</v>
      </c>
      <c r="C9" s="8">
        <v>165054.70816915436</v>
      </c>
      <c r="D9" s="7">
        <v>0.13223261592411048</v>
      </c>
      <c r="E9" s="3"/>
      <c r="F9" s="6"/>
      <c r="H9" s="2"/>
      <c r="I9" s="8"/>
      <c r="J9" s="5"/>
      <c r="K9" s="2"/>
      <c r="L9" s="4"/>
      <c r="M9" s="3"/>
      <c r="P9" s="2"/>
      <c r="Q9" s="4"/>
      <c r="R9" s="3"/>
      <c r="S9" s="3"/>
      <c r="T9" s="6"/>
    </row>
    <row r="10" spans="1:20" x14ac:dyDescent="0.25">
      <c r="B10" s="2">
        <v>2022</v>
      </c>
      <c r="C10" s="8">
        <v>170796.52828642717</v>
      </c>
      <c r="D10" s="7">
        <v>0.17162001712979397</v>
      </c>
      <c r="E10" s="3"/>
      <c r="F10" s="6"/>
      <c r="H10" s="2"/>
      <c r="I10" s="8"/>
      <c r="J10" s="5"/>
      <c r="K10" s="2"/>
      <c r="L10" s="4"/>
      <c r="M10" s="3"/>
      <c r="P10" s="2"/>
      <c r="Q10" s="4"/>
      <c r="R10" s="3"/>
      <c r="S10" s="3"/>
      <c r="T10" s="6"/>
    </row>
    <row r="11" spans="1:20" x14ac:dyDescent="0.25">
      <c r="B11" s="2">
        <v>2023</v>
      </c>
      <c r="C11" s="8">
        <v>178449.26903490411</v>
      </c>
      <c r="D11" s="7">
        <v>0.22411583971340168</v>
      </c>
      <c r="E11" s="3"/>
      <c r="F11" s="6"/>
      <c r="H11" s="2"/>
      <c r="I11" s="8"/>
      <c r="J11" s="5"/>
      <c r="K11" s="5"/>
      <c r="L11" s="3"/>
      <c r="P11" s="2"/>
      <c r="Q11" s="4"/>
      <c r="R11" s="3"/>
      <c r="S11" s="3"/>
      <c r="T11" s="6"/>
    </row>
    <row r="12" spans="1:20" x14ac:dyDescent="0.25">
      <c r="B12" s="2">
        <v>2024</v>
      </c>
      <c r="C12" s="10">
        <v>184536.84322739547</v>
      </c>
      <c r="D12" s="7">
        <v>0.26587502446524075</v>
      </c>
      <c r="E12" s="3"/>
      <c r="F12" s="6"/>
      <c r="H12" s="2"/>
      <c r="I12" s="10"/>
      <c r="J12" s="3"/>
    </row>
    <row r="13" spans="1:20" x14ac:dyDescent="0.25">
      <c r="B13" s="2"/>
      <c r="C13" s="3"/>
      <c r="D13" s="3"/>
      <c r="E13" s="3"/>
      <c r="F13" s="6"/>
      <c r="H13" s="3"/>
    </row>
    <row r="14" spans="1:20" x14ac:dyDescent="0.25">
      <c r="B14" s="2"/>
      <c r="C14" s="4"/>
      <c r="D14" s="3"/>
      <c r="E14" s="3"/>
      <c r="F14" s="6"/>
      <c r="H14" s="3"/>
    </row>
    <row r="15" spans="1:20" x14ac:dyDescent="0.25">
      <c r="B15" s="2"/>
      <c r="C15" s="5"/>
      <c r="D15" s="3"/>
      <c r="E15" s="3"/>
      <c r="F15" s="6"/>
      <c r="H15" s="3"/>
    </row>
    <row r="35" spans="5:6" x14ac:dyDescent="0.25">
      <c r="F35" s="1"/>
    </row>
    <row r="36" spans="5:6" x14ac:dyDescent="0.25">
      <c r="E36" s="2"/>
      <c r="F36" s="4"/>
    </row>
    <row r="37" spans="5:6" x14ac:dyDescent="0.25">
      <c r="E37" s="2"/>
      <c r="F37" s="4"/>
    </row>
    <row r="38" spans="5:6" x14ac:dyDescent="0.25">
      <c r="E38" s="2"/>
      <c r="F38" s="4"/>
    </row>
    <row r="39" spans="5:6" x14ac:dyDescent="0.25">
      <c r="E39" s="2"/>
      <c r="F39" s="4"/>
    </row>
    <row r="40" spans="5:6" x14ac:dyDescent="0.25">
      <c r="E40" s="2"/>
      <c r="F40" s="4"/>
    </row>
    <row r="41" spans="5:6" x14ac:dyDescent="0.25">
      <c r="E41" s="2"/>
      <c r="F41" s="4"/>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AE0D9-2931-4315-B2F7-D9622060EDC3}">
  <dimension ref="A1"/>
  <sheetViews>
    <sheetView zoomScale="110" zoomScaleNormal="110" workbookViewId="0">
      <selection activeCell="M5" sqref="M5"/>
    </sheetView>
  </sheetViews>
  <sheetFormatPr defaultColWidth="8.85546875" defaultRowHeight="15" x14ac:dyDescent="0.25"/>
  <sheetData>
    <row r="1" spans="1:1" x14ac:dyDescent="0.25">
      <c r="A1" s="17" t="s">
        <v>49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04B27-F15E-4553-B460-99145B29627B}">
  <dimension ref="A1:J12"/>
  <sheetViews>
    <sheetView workbookViewId="0">
      <selection activeCell="M11" sqref="M11"/>
    </sheetView>
  </sheetViews>
  <sheetFormatPr defaultColWidth="8.85546875" defaultRowHeight="15" x14ac:dyDescent="0.25"/>
  <sheetData>
    <row r="1" spans="1:10" x14ac:dyDescent="0.25">
      <c r="A1" s="18" t="s">
        <v>50</v>
      </c>
    </row>
    <row r="4" spans="1:10" ht="75" x14ac:dyDescent="0.25">
      <c r="C4" s="36" t="s">
        <v>51</v>
      </c>
      <c r="D4" s="36" t="s">
        <v>52</v>
      </c>
      <c r="E4" s="36" t="s">
        <v>53</v>
      </c>
      <c r="F4" s="36" t="s">
        <v>54</v>
      </c>
      <c r="G4" s="36" t="s">
        <v>55</v>
      </c>
      <c r="H4" s="36" t="s">
        <v>56</v>
      </c>
    </row>
    <row r="5" spans="1:10" x14ac:dyDescent="0.25">
      <c r="B5" t="s">
        <v>57</v>
      </c>
      <c r="C5" s="7">
        <v>0.26</v>
      </c>
      <c r="D5" s="7">
        <v>0.26234957939184245</v>
      </c>
      <c r="E5" s="7">
        <v>0.2595663862612283</v>
      </c>
      <c r="F5" s="7">
        <v>0.25887058797857476</v>
      </c>
      <c r="G5" s="7">
        <v>0.20017128338415649</v>
      </c>
      <c r="H5" s="7">
        <v>0.48837672018430117</v>
      </c>
    </row>
    <row r="6" spans="1:10" x14ac:dyDescent="0.25">
      <c r="B6" t="s">
        <v>58</v>
      </c>
      <c r="C6" s="7">
        <v>0.73</v>
      </c>
      <c r="D6" s="7">
        <v>0.73765042060815755</v>
      </c>
      <c r="E6" s="7">
        <v>0.7404336137387717</v>
      </c>
      <c r="F6" s="7">
        <v>0.74112941202142524</v>
      </c>
      <c r="G6" s="7">
        <v>0.79982871661584343</v>
      </c>
      <c r="H6" s="7">
        <v>0.51162327981569888</v>
      </c>
    </row>
    <row r="7" spans="1:10" x14ac:dyDescent="0.25">
      <c r="B7" t="s">
        <v>59</v>
      </c>
      <c r="C7" s="7">
        <v>0.75</v>
      </c>
      <c r="D7" s="7">
        <v>0.71687056125795823</v>
      </c>
      <c r="E7" s="7">
        <v>0.71724704083863877</v>
      </c>
      <c r="F7" s="7">
        <v>0.71734116073380894</v>
      </c>
      <c r="G7" s="7">
        <v>0.77984728353591259</v>
      </c>
      <c r="H7" s="7">
        <v>0.58169769183582309</v>
      </c>
    </row>
    <row r="8" spans="1:10" x14ac:dyDescent="0.25">
      <c r="B8" t="s">
        <v>60</v>
      </c>
      <c r="C8" s="7">
        <v>0.12</v>
      </c>
      <c r="D8" s="7">
        <v>0.15317014399078452</v>
      </c>
      <c r="E8" s="7">
        <v>0.15144676266052301</v>
      </c>
      <c r="F8" s="7">
        <v>0.15101591732795763</v>
      </c>
      <c r="G8" s="7">
        <v>0.19251501478205746</v>
      </c>
      <c r="H8" s="7">
        <v>0.18795497245063961</v>
      </c>
      <c r="J8" s="7"/>
    </row>
    <row r="9" spans="1:10" x14ac:dyDescent="0.25">
      <c r="B9" t="s">
        <v>61</v>
      </c>
      <c r="C9" s="7">
        <v>0.09</v>
      </c>
      <c r="D9" s="7">
        <v>9.3232371111346871E-2</v>
      </c>
      <c r="E9" s="7">
        <v>9.0154914074231249E-2</v>
      </c>
      <c r="F9" s="7">
        <v>8.938554981495235E-2</v>
      </c>
      <c r="G9" s="7">
        <v>0.1078334680490298</v>
      </c>
      <c r="H9" s="7">
        <v>0.1409128352986104</v>
      </c>
      <c r="J9" s="7"/>
    </row>
    <row r="10" spans="1:10" x14ac:dyDescent="0.25">
      <c r="B10" t="s">
        <v>62</v>
      </c>
      <c r="C10" s="7">
        <v>0.02</v>
      </c>
      <c r="D10" s="7">
        <v>8.0289081972640314E-2</v>
      </c>
      <c r="E10" s="7">
        <v>7.8192721315093541E-2</v>
      </c>
      <c r="F10" s="7">
        <v>7.7668631150706852E-2</v>
      </c>
      <c r="G10" s="7">
        <v>5.7189784642514029E-2</v>
      </c>
      <c r="H10" s="7">
        <v>9.2656112633093549E-2</v>
      </c>
    </row>
    <row r="11" spans="1:10" x14ac:dyDescent="0.25">
      <c r="B11" t="s">
        <v>63</v>
      </c>
      <c r="C11" s="7">
        <v>0.04</v>
      </c>
      <c r="D11" s="7">
        <v>1.4489359820048925E-2</v>
      </c>
      <c r="E11" s="7">
        <v>1.465957321336595E-2</v>
      </c>
      <c r="F11" s="7">
        <v>1.4702126561695207E-2</v>
      </c>
      <c r="G11" s="7">
        <v>3.8901900650062092E-3</v>
      </c>
      <c r="H11" s="7">
        <v>8.2959480051052314E-3</v>
      </c>
      <c r="J11" s="7"/>
    </row>
    <row r="12" spans="1:10" x14ac:dyDescent="0.25">
      <c r="B12" t="s">
        <v>64</v>
      </c>
      <c r="C12" s="7">
        <v>0.01</v>
      </c>
      <c r="D12" s="7">
        <v>1.031204333964237E-2</v>
      </c>
      <c r="E12" s="7">
        <v>1.0208028893094913E-2</v>
      </c>
      <c r="F12" s="7">
        <v>1.0182025281458049E-2</v>
      </c>
      <c r="G12" s="7">
        <v>1.1806516674928538E-2</v>
      </c>
      <c r="H12" s="7">
        <v>2.261542699195184E-3</v>
      </c>
    </row>
  </sheetData>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CE4BC-8FEE-4DB2-8024-6418E3D9A7C6}">
  <dimension ref="A1:I12"/>
  <sheetViews>
    <sheetView topLeftCell="A4" workbookViewId="0">
      <selection activeCell="E16" sqref="E16"/>
    </sheetView>
  </sheetViews>
  <sheetFormatPr defaultColWidth="8.85546875" defaultRowHeight="15" x14ac:dyDescent="0.25"/>
  <sheetData>
    <row r="1" spans="1:9" x14ac:dyDescent="0.25">
      <c r="A1" s="17" t="s">
        <v>65</v>
      </c>
    </row>
    <row r="4" spans="1:9" ht="75" x14ac:dyDescent="0.25">
      <c r="C4" s="36" t="s">
        <v>66</v>
      </c>
      <c r="D4" s="36" t="s">
        <v>67</v>
      </c>
      <c r="E4" s="36" t="s">
        <v>43</v>
      </c>
      <c r="F4" s="36" t="s">
        <v>42</v>
      </c>
      <c r="G4" s="36" t="s">
        <v>54</v>
      </c>
      <c r="H4" s="36" t="s">
        <v>68</v>
      </c>
      <c r="I4" s="36" t="s">
        <v>56</v>
      </c>
    </row>
    <row r="5" spans="1:9" x14ac:dyDescent="0.25">
      <c r="B5" t="s">
        <v>57</v>
      </c>
      <c r="C5" s="7">
        <v>0.200425060075789</v>
      </c>
      <c r="D5" s="7">
        <v>0.41750400561199275</v>
      </c>
      <c r="E5" s="7">
        <v>0.32817079627202794</v>
      </c>
      <c r="F5" s="7">
        <v>0.29890244558991097</v>
      </c>
      <c r="G5" s="7">
        <v>0.25887058797857476</v>
      </c>
      <c r="H5" s="7">
        <v>0.23334217691447204</v>
      </c>
      <c r="I5" s="7">
        <v>0.48837672018430117</v>
      </c>
    </row>
    <row r="6" spans="1:9" x14ac:dyDescent="0.25">
      <c r="B6" t="s">
        <v>58</v>
      </c>
      <c r="C6" s="7">
        <v>0.79957493992421103</v>
      </c>
      <c r="D6" s="7">
        <v>0.58249599438800725</v>
      </c>
      <c r="E6" s="7">
        <v>0.67182920372797206</v>
      </c>
      <c r="F6" s="7">
        <v>0.70109755441008914</v>
      </c>
      <c r="G6" s="7">
        <v>0.74112941202142524</v>
      </c>
      <c r="H6" s="7">
        <v>0.76665782308552788</v>
      </c>
      <c r="I6" s="7">
        <v>0.51162327981569888</v>
      </c>
    </row>
    <row r="7" spans="1:9" x14ac:dyDescent="0.25">
      <c r="B7" t="s">
        <v>59</v>
      </c>
      <c r="C7" s="7">
        <v>0.72232062911370098</v>
      </c>
      <c r="D7" s="7">
        <v>0.71795514629891399</v>
      </c>
      <c r="E7" s="7">
        <v>0.71640192270991898</v>
      </c>
      <c r="F7" s="7">
        <v>0.71848647433843305</v>
      </c>
      <c r="G7" s="7">
        <v>0.71734116073380894</v>
      </c>
      <c r="H7" s="7">
        <v>0.74452516245138833</v>
      </c>
      <c r="I7" s="7">
        <v>0.58169769183582309</v>
      </c>
    </row>
    <row r="8" spans="1:9" x14ac:dyDescent="0.25">
      <c r="B8" t="s">
        <v>60</v>
      </c>
      <c r="C8" s="7">
        <v>0.170236666377926</v>
      </c>
      <c r="D8" s="7">
        <v>0.110350472112722</v>
      </c>
      <c r="E8" s="7">
        <v>0.15695273096086612</v>
      </c>
      <c r="F8" s="7">
        <v>0.14640158842750683</v>
      </c>
      <c r="G8" s="7">
        <v>0.15101591732795763</v>
      </c>
      <c r="H8" s="7">
        <v>0.16906393384054608</v>
      </c>
      <c r="I8" s="7">
        <v>0.18795497245063961</v>
      </c>
    </row>
    <row r="9" spans="1:9" x14ac:dyDescent="0.25">
      <c r="B9" t="s">
        <v>61</v>
      </c>
      <c r="C9" s="7">
        <v>9.4154435269490591E-2</v>
      </c>
      <c r="D9" s="7">
        <v>9.088918553685181E-2</v>
      </c>
      <c r="E9" s="7">
        <v>9.6080770784406952E-2</v>
      </c>
      <c r="F9" s="7">
        <v>8.6800383639882073E-2</v>
      </c>
      <c r="G9" s="7">
        <v>8.938554981495235E-2</v>
      </c>
      <c r="H9" s="7">
        <v>9.740857569593131E-2</v>
      </c>
      <c r="I9" s="7">
        <v>0.1409128352986104</v>
      </c>
    </row>
    <row r="10" spans="1:9" x14ac:dyDescent="0.25">
      <c r="B10" t="s">
        <v>62</v>
      </c>
      <c r="C10" s="7">
        <v>5.9696855247569847E-2</v>
      </c>
      <c r="D10" s="7">
        <v>0.12305773599888307</v>
      </c>
      <c r="E10" s="7">
        <v>9.9679739938116962E-2</v>
      </c>
      <c r="F10" s="7">
        <v>7.7383671974761842E-2</v>
      </c>
      <c r="G10" s="7">
        <v>7.7668631150706852E-2</v>
      </c>
      <c r="H10" s="7">
        <v>6.8762351674450092E-2</v>
      </c>
      <c r="I10" s="7">
        <v>9.2656112633093549E-2</v>
      </c>
    </row>
    <row r="11" spans="1:9" x14ac:dyDescent="0.25">
      <c r="B11" t="s">
        <v>63</v>
      </c>
      <c r="C11" s="7">
        <v>1.5468193079131101E-2</v>
      </c>
      <c r="D11" s="7">
        <v>9.40081963713316E-3</v>
      </c>
      <c r="E11" s="7">
        <v>1.18456453041731E-2</v>
      </c>
      <c r="F11" s="7">
        <v>1.0010007578382631E-2</v>
      </c>
      <c r="G11" s="7">
        <v>1.4702126561695207E-2</v>
      </c>
      <c r="H11" s="7">
        <v>3.8760710009080293E-3</v>
      </c>
      <c r="I11" s="7">
        <v>8.2959480051052314E-3</v>
      </c>
    </row>
    <row r="12" spans="1:9" x14ac:dyDescent="0.25">
      <c r="B12" t="s">
        <v>64</v>
      </c>
      <c r="C12" s="7">
        <v>1.3195426134949487E-2</v>
      </c>
      <c r="D12" s="7">
        <v>4.6164038583234928E-3</v>
      </c>
      <c r="E12" s="7">
        <v>4.7484819988501967E-3</v>
      </c>
      <c r="F12" s="7">
        <v>4.6667744581299969E-3</v>
      </c>
      <c r="G12" s="7">
        <v>1.0182025281458049E-2</v>
      </c>
      <c r="H12" s="7">
        <v>1.0888518899213022E-2</v>
      </c>
      <c r="I12" s="7">
        <v>2.261542699195184E-3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5004-51F3-4C5C-85C8-717EED2ACB58}">
  <dimension ref="A1:D7"/>
  <sheetViews>
    <sheetView workbookViewId="0">
      <selection activeCell="C6" sqref="C6:D6"/>
    </sheetView>
  </sheetViews>
  <sheetFormatPr defaultColWidth="8.85546875" defaultRowHeight="15" x14ac:dyDescent="0.25"/>
  <sheetData>
    <row r="1" spans="1:4" x14ac:dyDescent="0.25">
      <c r="A1" s="17" t="s">
        <v>69</v>
      </c>
    </row>
    <row r="4" spans="1:4" x14ac:dyDescent="0.25">
      <c r="C4" t="s">
        <v>70</v>
      </c>
      <c r="D4" t="s">
        <v>71</v>
      </c>
    </row>
    <row r="5" spans="1:4" x14ac:dyDescent="0.25">
      <c r="B5" t="s">
        <v>72</v>
      </c>
      <c r="C5" s="37">
        <v>0.12640558631134677</v>
      </c>
      <c r="D5" s="37">
        <v>8.4425494712833699E-2</v>
      </c>
    </row>
    <row r="6" spans="1:4" x14ac:dyDescent="0.25">
      <c r="B6" t="s">
        <v>73</v>
      </c>
      <c r="C6" s="7">
        <v>8.9089086135492351E-2</v>
      </c>
      <c r="D6" s="7">
        <v>6.0088868906416064E-2</v>
      </c>
    </row>
    <row r="7" spans="1:4" x14ac:dyDescent="0.25">
      <c r="B7" t="s">
        <v>74</v>
      </c>
      <c r="C7" s="37">
        <v>0.21</v>
      </c>
      <c r="D7" s="37">
        <v>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356B3-B7BC-44E5-A25B-580D4280816E}">
  <dimension ref="A1:G14"/>
  <sheetViews>
    <sheetView workbookViewId="0">
      <selection activeCell="J9" sqref="J9"/>
    </sheetView>
  </sheetViews>
  <sheetFormatPr defaultColWidth="8.85546875" defaultRowHeight="15" x14ac:dyDescent="0.25"/>
  <sheetData>
    <row r="1" spans="1:7" x14ac:dyDescent="0.25">
      <c r="A1" s="17" t="s">
        <v>75</v>
      </c>
    </row>
    <row r="6" spans="1:7" ht="75" x14ac:dyDescent="0.25">
      <c r="D6" s="36" t="s">
        <v>76</v>
      </c>
      <c r="E6" s="36" t="s">
        <v>77</v>
      </c>
      <c r="F6" s="36" t="s">
        <v>78</v>
      </c>
      <c r="G6" s="36" t="s">
        <v>79</v>
      </c>
    </row>
    <row r="7" spans="1:7" x14ac:dyDescent="0.25">
      <c r="C7" t="s">
        <v>47</v>
      </c>
      <c r="D7" s="37">
        <v>0.1645588787400063</v>
      </c>
      <c r="E7" s="37">
        <v>0.17394799821410886</v>
      </c>
      <c r="F7" s="37">
        <v>0.10952283442020413</v>
      </c>
      <c r="G7" s="37">
        <v>0.11947294324636458</v>
      </c>
    </row>
    <row r="8" spans="1:7" x14ac:dyDescent="0.25">
      <c r="C8" t="s">
        <v>46</v>
      </c>
      <c r="D8" s="37">
        <v>3.3496150163938559E-2</v>
      </c>
      <c r="E8" s="37">
        <v>4.3805884714373848E-2</v>
      </c>
      <c r="F8" s="37">
        <v>2.2828185271145607E-2</v>
      </c>
      <c r="G8" s="37">
        <v>3.0893542606464593E-2</v>
      </c>
    </row>
    <row r="9" spans="1:7" x14ac:dyDescent="0.25">
      <c r="C9" t="s">
        <v>44</v>
      </c>
      <c r="D9" s="37">
        <v>0.18562084323966974</v>
      </c>
      <c r="E9" s="37">
        <v>0.19508594236224211</v>
      </c>
      <c r="F9" s="37">
        <v>0.12275905907154083</v>
      </c>
      <c r="G9" s="37">
        <v>0.13383719325065613</v>
      </c>
    </row>
    <row r="10" spans="1:7" x14ac:dyDescent="0.25">
      <c r="C10" t="s">
        <v>42</v>
      </c>
      <c r="D10" s="37">
        <v>9.6003553329891689E-2</v>
      </c>
      <c r="E10" s="37">
        <v>0.11305109596827909</v>
      </c>
      <c r="F10" s="37">
        <v>6.8040489680285185E-2</v>
      </c>
      <c r="G10" s="37">
        <v>7.8342394755562331E-2</v>
      </c>
    </row>
    <row r="11" spans="1:7" x14ac:dyDescent="0.25">
      <c r="C11" t="s">
        <v>43</v>
      </c>
      <c r="D11" s="37">
        <v>2.8412088497578737E-2</v>
      </c>
      <c r="E11" s="37">
        <v>3.2867851823841263E-2</v>
      </c>
      <c r="F11" s="37">
        <v>1.9363312410187999E-2</v>
      </c>
      <c r="G11" s="37">
        <v>2.3179634136452555E-2</v>
      </c>
    </row>
    <row r="12" spans="1:7" x14ac:dyDescent="0.25">
      <c r="C12" t="s">
        <v>45</v>
      </c>
      <c r="D12" s="37">
        <v>4.6868094037642631E-2</v>
      </c>
      <c r="E12" s="37">
        <v>4.7877980411490106E-2</v>
      </c>
      <c r="F12" s="37">
        <v>3.1941388152380366E-2</v>
      </c>
      <c r="G12" s="37">
        <v>3.3765336264707589E-2</v>
      </c>
    </row>
    <row r="13" spans="1:7" x14ac:dyDescent="0.25">
      <c r="C13" t="s">
        <v>80</v>
      </c>
      <c r="D13" s="37">
        <v>4.3102477302439664E-2</v>
      </c>
      <c r="E13" s="37">
        <v>5.6931950507331651E-2</v>
      </c>
      <c r="F13" s="37">
        <v>2.937505751227339E-2</v>
      </c>
      <c r="G13" s="37">
        <v>4.0150533430278301E-2</v>
      </c>
    </row>
    <row r="14" spans="1:7" x14ac:dyDescent="0.25">
      <c r="C14" t="s">
        <v>81</v>
      </c>
      <c r="D14" s="37">
        <v>0.12640558631134677</v>
      </c>
      <c r="E14" s="37">
        <v>0.13533705592445544</v>
      </c>
      <c r="F14" s="37">
        <v>8.4425494712833699E-2</v>
      </c>
      <c r="G14" s="37">
        <v>9.3204933836901732E-2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DF08A-60C5-4CA6-AEFF-BE98E9A53CA9}">
  <dimension ref="A1:J38"/>
  <sheetViews>
    <sheetView zoomScale="109" zoomScaleNormal="100" workbookViewId="0">
      <selection activeCell="H16" sqref="H16"/>
    </sheetView>
  </sheetViews>
  <sheetFormatPr defaultColWidth="8.85546875" defaultRowHeight="15" x14ac:dyDescent="0.25"/>
  <cols>
    <col min="1" max="1" width="53.140625" bestFit="1" customWidth="1"/>
    <col min="2" max="3" width="9.42578125" bestFit="1" customWidth="1"/>
    <col min="4" max="4" width="10.42578125" bestFit="1" customWidth="1"/>
    <col min="5" max="5" width="9.42578125" bestFit="1" customWidth="1"/>
    <col min="6" max="6" width="9.42578125" customWidth="1"/>
  </cols>
  <sheetData>
    <row r="1" spans="1:10" x14ac:dyDescent="0.25">
      <c r="A1" s="18" t="s">
        <v>82</v>
      </c>
    </row>
    <row r="4" spans="1:10" x14ac:dyDescent="0.25">
      <c r="B4" s="2">
        <v>2019</v>
      </c>
      <c r="C4" s="2">
        <v>2020</v>
      </c>
      <c r="D4" s="2">
        <v>2021</v>
      </c>
      <c r="E4" s="2">
        <v>2022</v>
      </c>
      <c r="F4" s="2">
        <v>2023</v>
      </c>
      <c r="G4" s="2">
        <v>2024</v>
      </c>
    </row>
    <row r="5" spans="1:10" x14ac:dyDescent="0.25">
      <c r="A5" s="2" t="s">
        <v>83</v>
      </c>
      <c r="B5" s="15">
        <v>8565.3933267949269</v>
      </c>
      <c r="C5" s="15">
        <v>8127.7023926079237</v>
      </c>
      <c r="D5" s="15">
        <v>8424</v>
      </c>
      <c r="E5" s="15">
        <v>8730</v>
      </c>
      <c r="F5" s="6">
        <v>9126</v>
      </c>
      <c r="G5" s="8">
        <v>10025.041416036345</v>
      </c>
      <c r="I5" s="6"/>
      <c r="J5" s="7"/>
    </row>
    <row r="6" spans="1:10" x14ac:dyDescent="0.25">
      <c r="A6" s="2" t="s">
        <v>84</v>
      </c>
      <c r="B6" s="15">
        <v>9460.5643324870107</v>
      </c>
      <c r="C6" s="15">
        <v>8993.2007459779361</v>
      </c>
      <c r="D6" s="15">
        <v>9684</v>
      </c>
      <c r="E6" s="15">
        <v>9843</v>
      </c>
      <c r="F6" s="6">
        <v>10521</v>
      </c>
      <c r="G6" s="8">
        <v>11221.968396183363</v>
      </c>
      <c r="I6" s="6"/>
      <c r="J6" s="3"/>
    </row>
    <row r="7" spans="1:10" x14ac:dyDescent="0.25">
      <c r="A7" s="2" t="s">
        <v>85</v>
      </c>
      <c r="B7" s="15">
        <v>34387.459997944738</v>
      </c>
      <c r="C7" s="15">
        <v>32519.788359714948</v>
      </c>
      <c r="D7" s="15">
        <v>33553</v>
      </c>
      <c r="E7" s="15">
        <v>34526</v>
      </c>
      <c r="F7" s="6">
        <v>35584</v>
      </c>
      <c r="G7" s="8">
        <v>37123.420567217574</v>
      </c>
      <c r="I7" s="6"/>
      <c r="J7" s="3"/>
    </row>
    <row r="8" spans="1:10" x14ac:dyDescent="0.25">
      <c r="A8" s="2" t="s">
        <v>86</v>
      </c>
      <c r="B8" s="15">
        <v>36803</v>
      </c>
      <c r="C8" s="15">
        <v>35315.00685842934</v>
      </c>
      <c r="D8" s="15">
        <v>35956</v>
      </c>
      <c r="E8" s="15">
        <v>36427</v>
      </c>
      <c r="F8" s="38">
        <v>37549</v>
      </c>
      <c r="G8" s="8">
        <v>38318</v>
      </c>
      <c r="I8" s="6"/>
      <c r="J8" s="3"/>
    </row>
    <row r="9" spans="1:10" x14ac:dyDescent="0.25">
      <c r="A9" s="2" t="s">
        <v>87</v>
      </c>
      <c r="B9" s="15">
        <v>37523</v>
      </c>
      <c r="C9" s="15">
        <v>36005.165907172639</v>
      </c>
      <c r="D9" s="15">
        <v>36303</v>
      </c>
      <c r="E9" s="15">
        <v>36481</v>
      </c>
      <c r="F9" s="38">
        <v>37166</v>
      </c>
      <c r="G9" s="39">
        <v>38703.87735814647</v>
      </c>
      <c r="I9" s="6"/>
      <c r="J9" s="3"/>
    </row>
    <row r="10" spans="1:10" x14ac:dyDescent="0.25">
      <c r="G10" s="40"/>
      <c r="H10" s="38"/>
    </row>
    <row r="17" spans="7:8" x14ac:dyDescent="0.25">
      <c r="G17" s="2"/>
      <c r="H17" s="2"/>
    </row>
    <row r="18" spans="7:8" x14ac:dyDescent="0.25">
      <c r="G18" s="15"/>
      <c r="H18" s="15"/>
    </row>
    <row r="19" spans="7:8" x14ac:dyDescent="0.25">
      <c r="G19" s="15"/>
      <c r="H19" s="15"/>
    </row>
    <row r="20" spans="7:8" x14ac:dyDescent="0.25">
      <c r="G20" s="15"/>
      <c r="H20" s="15"/>
    </row>
    <row r="21" spans="7:8" x14ac:dyDescent="0.25">
      <c r="G21" s="15"/>
      <c r="H21" s="15"/>
    </row>
    <row r="22" spans="7:8" x14ac:dyDescent="0.25">
      <c r="G22" s="15"/>
      <c r="H22" s="15"/>
    </row>
    <row r="38" spans="1:1" x14ac:dyDescent="0.25">
      <c r="A38" s="3"/>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4AD5-F578-45C9-8D13-70A57198BA4C}">
  <dimension ref="A1:M24"/>
  <sheetViews>
    <sheetView zoomScaleNormal="100" workbookViewId="0">
      <selection activeCell="J15" sqref="J15"/>
    </sheetView>
  </sheetViews>
  <sheetFormatPr defaultColWidth="8.85546875" defaultRowHeight="15" x14ac:dyDescent="0.25"/>
  <cols>
    <col min="1" max="1" width="37.28515625" bestFit="1" customWidth="1"/>
    <col min="2" max="3" width="9.42578125" bestFit="1" customWidth="1"/>
    <col min="4" max="4" width="10.42578125" bestFit="1" customWidth="1"/>
    <col min="5" max="5" width="9.42578125" bestFit="1" customWidth="1"/>
    <col min="6" max="6" width="9.42578125" customWidth="1"/>
    <col min="7" max="7" width="9.7109375" bestFit="1" customWidth="1"/>
    <col min="8" max="8" width="10.42578125" bestFit="1" customWidth="1"/>
  </cols>
  <sheetData>
    <row r="1" spans="1:10" x14ac:dyDescent="0.25">
      <c r="A1" s="125" t="s">
        <v>88</v>
      </c>
    </row>
    <row r="4" spans="1:10" x14ac:dyDescent="0.25">
      <c r="B4" s="2">
        <v>2019</v>
      </c>
      <c r="C4" s="2">
        <v>2020</v>
      </c>
      <c r="D4" s="2">
        <v>2021</v>
      </c>
      <c r="E4" s="2">
        <v>2022</v>
      </c>
      <c r="F4" s="2">
        <v>2023</v>
      </c>
      <c r="G4" s="2">
        <v>2024</v>
      </c>
    </row>
    <row r="5" spans="1:10" x14ac:dyDescent="0.25">
      <c r="A5" s="2" t="s">
        <v>89</v>
      </c>
      <c r="B5" s="29">
        <v>563.68881909359436</v>
      </c>
      <c r="C5" s="29">
        <v>540.93140552942805</v>
      </c>
      <c r="D5" s="29">
        <v>548</v>
      </c>
      <c r="E5" s="29">
        <v>434</v>
      </c>
      <c r="F5" s="29">
        <v>443</v>
      </c>
      <c r="G5" s="8">
        <v>449.26115228281901</v>
      </c>
      <c r="I5" s="6"/>
      <c r="J5" s="3"/>
    </row>
    <row r="6" spans="1:10" x14ac:dyDescent="0.25">
      <c r="A6" s="2" t="s">
        <v>90</v>
      </c>
      <c r="B6" s="29">
        <v>730.7124683213234</v>
      </c>
      <c r="C6" s="29">
        <v>701.73903815472681</v>
      </c>
      <c r="D6" s="29">
        <v>808</v>
      </c>
      <c r="E6" s="29">
        <v>907</v>
      </c>
      <c r="F6" s="29">
        <v>1004</v>
      </c>
      <c r="G6" s="8">
        <v>1105.6697626604239</v>
      </c>
      <c r="I6" s="6"/>
      <c r="J6" s="3"/>
    </row>
    <row r="7" spans="1:10" x14ac:dyDescent="0.25">
      <c r="A7" s="2" t="s">
        <v>91</v>
      </c>
      <c r="B7" s="29">
        <v>3750.6158937234359</v>
      </c>
      <c r="C7" s="29">
        <v>3804.8811381348073</v>
      </c>
      <c r="D7" s="29">
        <v>4026</v>
      </c>
      <c r="E7" s="29">
        <v>4338</v>
      </c>
      <c r="F7" s="29">
        <v>4482</v>
      </c>
      <c r="G7" s="8">
        <v>4495.6931693999923</v>
      </c>
      <c r="I7" s="6"/>
      <c r="J7" s="3"/>
    </row>
    <row r="8" spans="1:10" x14ac:dyDescent="0.25">
      <c r="A8" s="2" t="s">
        <v>92</v>
      </c>
      <c r="B8" s="29">
        <v>5710.4900340508339</v>
      </c>
      <c r="C8" s="29">
        <v>5492.9996741362347</v>
      </c>
      <c r="D8" s="29">
        <f>646+5242</f>
        <v>5888</v>
      </c>
      <c r="E8" s="29">
        <f>658+5285</f>
        <v>5943</v>
      </c>
      <c r="F8" s="5">
        <v>5965</v>
      </c>
      <c r="G8" s="8">
        <v>5964.9414650613899</v>
      </c>
      <c r="I8" s="6"/>
      <c r="J8" s="3"/>
    </row>
    <row r="9" spans="1:10" x14ac:dyDescent="0.25">
      <c r="A9" s="2" t="s">
        <v>93</v>
      </c>
      <c r="B9" s="29">
        <v>12735.443720487434</v>
      </c>
      <c r="C9" s="29">
        <v>12314.304948966059</v>
      </c>
      <c r="D9" s="29">
        <v>13400</v>
      </c>
      <c r="E9" s="29">
        <v>14292</v>
      </c>
      <c r="F9" s="29">
        <v>15490</v>
      </c>
      <c r="G9" s="8">
        <v>16151.599071144099</v>
      </c>
      <c r="I9" s="6"/>
      <c r="J9" s="3"/>
    </row>
    <row r="10" spans="1:10" x14ac:dyDescent="0.25">
      <c r="E10" s="6"/>
      <c r="F10" s="6"/>
    </row>
    <row r="19" spans="12:13" x14ac:dyDescent="0.25">
      <c r="L19" s="2"/>
      <c r="M19" s="2"/>
    </row>
    <row r="20" spans="12:13" x14ac:dyDescent="0.25">
      <c r="L20" s="42"/>
      <c r="M20" s="29"/>
    </row>
    <row r="21" spans="12:13" x14ac:dyDescent="0.25">
      <c r="L21" s="42"/>
      <c r="M21" s="42"/>
    </row>
    <row r="22" spans="12:13" x14ac:dyDescent="0.25">
      <c r="L22" s="42"/>
      <c r="M22" s="29"/>
    </row>
    <row r="23" spans="12:13" x14ac:dyDescent="0.25">
      <c r="L23" s="29"/>
      <c r="M23" s="29"/>
    </row>
    <row r="24" spans="12:13" x14ac:dyDescent="0.25">
      <c r="L24" s="42"/>
      <c r="M24" s="29"/>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912C-3FDB-4285-94A0-2CCF4B651FF1}">
  <dimension ref="A1:L30"/>
  <sheetViews>
    <sheetView topLeftCell="C1" zoomScaleNormal="100" workbookViewId="0">
      <selection activeCell="M10" sqref="M10"/>
    </sheetView>
  </sheetViews>
  <sheetFormatPr defaultColWidth="8.85546875" defaultRowHeight="15" x14ac:dyDescent="0.25"/>
  <cols>
    <col min="2" max="2" width="21.85546875" bestFit="1" customWidth="1"/>
    <col min="3" max="3" width="10.42578125" bestFit="1" customWidth="1"/>
    <col min="4" max="4" width="10" bestFit="1" customWidth="1"/>
    <col min="5" max="5" width="10.42578125" bestFit="1" customWidth="1"/>
    <col min="6" max="6" width="9.42578125" bestFit="1" customWidth="1"/>
    <col min="7" max="7" width="9.42578125" customWidth="1"/>
    <col min="9" max="9" width="9.42578125" bestFit="1" customWidth="1"/>
  </cols>
  <sheetData>
    <row r="1" spans="3:12" x14ac:dyDescent="0.25">
      <c r="C1" s="17" t="s">
        <v>94</v>
      </c>
      <c r="I1" s="43"/>
    </row>
    <row r="2" spans="3:12" x14ac:dyDescent="0.25">
      <c r="I2" s="4"/>
    </row>
    <row r="4" spans="3:12" x14ac:dyDescent="0.25">
      <c r="E4" s="2">
        <v>2019</v>
      </c>
      <c r="F4" s="2">
        <v>2020</v>
      </c>
      <c r="G4" s="2">
        <v>2021</v>
      </c>
      <c r="H4" s="2">
        <v>2022</v>
      </c>
      <c r="I4" s="2">
        <v>2023</v>
      </c>
      <c r="J4" s="2">
        <v>2024</v>
      </c>
    </row>
    <row r="5" spans="3:12" x14ac:dyDescent="0.25">
      <c r="D5" s="2" t="s">
        <v>95</v>
      </c>
      <c r="E5" s="15">
        <v>431.82599712101927</v>
      </c>
      <c r="F5" s="15">
        <v>418.57470978047309</v>
      </c>
      <c r="G5" s="15">
        <v>458</v>
      </c>
      <c r="H5" s="15">
        <v>544.19085947116821</v>
      </c>
      <c r="I5" s="15">
        <v>587.71797336784505</v>
      </c>
      <c r="J5" s="15">
        <v>644.69844521390098</v>
      </c>
      <c r="K5" s="6"/>
      <c r="L5" s="3"/>
    </row>
    <row r="6" spans="3:12" x14ac:dyDescent="0.25">
      <c r="D6" s="2" t="s">
        <v>96</v>
      </c>
      <c r="E6" s="4">
        <v>361</v>
      </c>
      <c r="F6" s="4">
        <v>350</v>
      </c>
      <c r="G6" s="4">
        <v>511</v>
      </c>
      <c r="H6" s="4">
        <v>678</v>
      </c>
      <c r="I6" s="4">
        <v>798</v>
      </c>
      <c r="J6" s="4">
        <v>831.10929780300501</v>
      </c>
      <c r="K6" s="6"/>
      <c r="L6" s="3"/>
    </row>
    <row r="7" spans="3:12" x14ac:dyDescent="0.25">
      <c r="D7" s="2" t="s">
        <v>97</v>
      </c>
      <c r="E7" s="4">
        <v>1730.8919199712598</v>
      </c>
      <c r="F7" s="4">
        <v>1514.8981400550692</v>
      </c>
      <c r="G7" s="4">
        <v>1873</v>
      </c>
      <c r="H7" s="4">
        <v>2062.1477142908398</v>
      </c>
      <c r="I7" s="4">
        <v>2223.3156077044159</v>
      </c>
      <c r="J7" s="44">
        <v>2118.653756129781</v>
      </c>
      <c r="K7" s="6"/>
      <c r="L7" s="3"/>
    </row>
    <row r="8" spans="3:12" x14ac:dyDescent="0.25">
      <c r="D8" s="2" t="s">
        <v>98</v>
      </c>
      <c r="E8" s="15">
        <v>2251</v>
      </c>
      <c r="F8" s="15">
        <v>2433.7407762750518</v>
      </c>
      <c r="G8" s="15">
        <v>3055</v>
      </c>
      <c r="H8" s="15">
        <v>3948.1580116117539</v>
      </c>
      <c r="I8" s="4">
        <v>4563.1956380086604</v>
      </c>
      <c r="J8" s="44">
        <v>4513.4449437890808</v>
      </c>
      <c r="K8" s="6"/>
      <c r="L8" s="3"/>
    </row>
    <row r="9" spans="3:12" x14ac:dyDescent="0.25">
      <c r="D9" s="2" t="s">
        <v>99</v>
      </c>
      <c r="E9" s="15">
        <v>3804.1798064437426</v>
      </c>
      <c r="F9" s="15">
        <v>4259.1621801224164</v>
      </c>
      <c r="G9" s="15">
        <v>5396</v>
      </c>
      <c r="H9" s="15">
        <v>6223.8823998848211</v>
      </c>
      <c r="I9" s="4">
        <v>7396.944108890063</v>
      </c>
      <c r="J9" s="44">
        <v>7153.4250304587704</v>
      </c>
      <c r="K9" s="6"/>
      <c r="L9" s="3"/>
    </row>
    <row r="10" spans="3:12" x14ac:dyDescent="0.25">
      <c r="F10" s="3"/>
      <c r="G10" s="3"/>
    </row>
    <row r="11" spans="3:12" x14ac:dyDescent="0.25">
      <c r="E11" s="6"/>
      <c r="F11" s="6"/>
      <c r="G11" s="6"/>
      <c r="H11" s="6"/>
      <c r="I11" s="6"/>
      <c r="J11" s="6"/>
      <c r="K11" s="6"/>
    </row>
    <row r="12" spans="3:12" x14ac:dyDescent="0.25">
      <c r="C12" s="11"/>
    </row>
    <row r="13" spans="3:12" x14ac:dyDescent="0.25">
      <c r="C13" s="6"/>
    </row>
    <row r="15" spans="3:12" x14ac:dyDescent="0.25">
      <c r="F15" s="2"/>
      <c r="G15" s="2"/>
    </row>
    <row r="16" spans="3:12" x14ac:dyDescent="0.25">
      <c r="F16" s="46"/>
      <c r="G16" s="46"/>
    </row>
    <row r="17" spans="1:10" x14ac:dyDescent="0.25">
      <c r="A17" s="45"/>
      <c r="B17" s="45" t="s">
        <v>100</v>
      </c>
      <c r="F17" s="47"/>
      <c r="G17" s="47"/>
    </row>
    <row r="18" spans="1:10" x14ac:dyDescent="0.25">
      <c r="A18" s="45"/>
      <c r="B18" s="45">
        <v>2011</v>
      </c>
      <c r="C18" s="48"/>
      <c r="D18" s="48"/>
      <c r="F18" s="47"/>
      <c r="G18" s="47"/>
    </row>
    <row r="19" spans="1:10" x14ac:dyDescent="0.25">
      <c r="A19" s="45"/>
      <c r="B19" s="45">
        <v>2012</v>
      </c>
      <c r="C19" s="48"/>
      <c r="D19" s="48"/>
      <c r="F19" s="46"/>
      <c r="G19" s="46"/>
    </row>
    <row r="20" spans="1:10" x14ac:dyDescent="0.25">
      <c r="A20" s="45"/>
      <c r="F20" s="46"/>
      <c r="G20" s="46"/>
    </row>
    <row r="21" spans="1:10" x14ac:dyDescent="0.25">
      <c r="A21" s="45"/>
    </row>
    <row r="22" spans="1:10" x14ac:dyDescent="0.25">
      <c r="A22" s="45"/>
    </row>
    <row r="23" spans="1:10" x14ac:dyDescent="0.25">
      <c r="A23" s="45"/>
    </row>
    <row r="24" spans="1:10" x14ac:dyDescent="0.25">
      <c r="A24" s="45"/>
      <c r="F24" s="30"/>
    </row>
    <row r="25" spans="1:10" x14ac:dyDescent="0.25">
      <c r="A25" s="45"/>
      <c r="B25" s="45">
        <v>2013</v>
      </c>
      <c r="C25" s="48"/>
      <c r="D25" s="48"/>
      <c r="G25" s="8"/>
    </row>
    <row r="26" spans="1:10" x14ac:dyDescent="0.25">
      <c r="A26" s="45"/>
      <c r="B26" s="45">
        <v>2019</v>
      </c>
      <c r="C26" s="48"/>
      <c r="D26" s="48"/>
      <c r="H26" s="48"/>
      <c r="I26" s="48"/>
      <c r="J26" s="47"/>
    </row>
    <row r="27" spans="1:10" x14ac:dyDescent="0.25">
      <c r="A27" s="45"/>
      <c r="B27" s="45">
        <v>2020</v>
      </c>
      <c r="C27" s="48"/>
      <c r="D27" s="48"/>
      <c r="H27" s="48"/>
      <c r="I27" s="48"/>
      <c r="J27" s="47"/>
    </row>
    <row r="28" spans="1:10" x14ac:dyDescent="0.25">
      <c r="A28" s="45"/>
      <c r="B28" s="45">
        <v>2021</v>
      </c>
      <c r="C28" s="48"/>
      <c r="D28" s="48"/>
      <c r="H28" s="48"/>
      <c r="I28" s="48"/>
      <c r="J28" s="47"/>
    </row>
    <row r="29" spans="1:10" x14ac:dyDescent="0.25">
      <c r="A29" s="45"/>
      <c r="B29" s="45">
        <v>2022</v>
      </c>
      <c r="C29" s="48"/>
      <c r="D29" s="48"/>
      <c r="H29" s="48"/>
      <c r="I29" s="48"/>
      <c r="J29" s="47"/>
    </row>
    <row r="30" spans="1:10" x14ac:dyDescent="0.25">
      <c r="H30" s="48"/>
      <c r="I30" s="48"/>
      <c r="J30" s="47"/>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ECB6C-DD43-49ED-A538-58BB60B819F0}">
  <dimension ref="A1:M14"/>
  <sheetViews>
    <sheetView zoomScale="98" workbookViewId="0">
      <selection activeCell="M19" sqref="M19"/>
    </sheetView>
  </sheetViews>
  <sheetFormatPr defaultColWidth="8.85546875" defaultRowHeight="15" x14ac:dyDescent="0.25"/>
  <cols>
    <col min="2" max="2" width="11.42578125" customWidth="1"/>
    <col min="3" max="4" width="9.42578125" bestFit="1" customWidth="1"/>
    <col min="5" max="5" width="10.42578125" bestFit="1" customWidth="1"/>
    <col min="6" max="6" width="9.42578125" bestFit="1" customWidth="1"/>
    <col min="7" max="7" width="9.42578125" customWidth="1"/>
    <col min="9" max="9" width="9.42578125" bestFit="1" customWidth="1"/>
  </cols>
  <sheetData>
    <row r="1" spans="1:13" x14ac:dyDescent="0.25">
      <c r="A1" s="17" t="s">
        <v>101</v>
      </c>
    </row>
    <row r="4" spans="1:13" x14ac:dyDescent="0.25">
      <c r="C4" s="2">
        <v>2019</v>
      </c>
      <c r="D4" s="2">
        <v>2020</v>
      </c>
      <c r="E4" s="2">
        <v>2021</v>
      </c>
      <c r="F4" s="2">
        <v>2022</v>
      </c>
      <c r="G4" s="2">
        <v>2023</v>
      </c>
      <c r="H4" s="2">
        <v>2024</v>
      </c>
      <c r="I4" s="2"/>
      <c r="J4" s="2"/>
    </row>
    <row r="5" spans="1:13" x14ac:dyDescent="0.25">
      <c r="B5" s="2" t="s">
        <v>102</v>
      </c>
      <c r="C5" s="15">
        <v>451.18181840005491</v>
      </c>
      <c r="D5" s="15">
        <v>434.5542533656178</v>
      </c>
      <c r="E5" s="15">
        <v>494</v>
      </c>
      <c r="F5" s="15">
        <v>538</v>
      </c>
      <c r="G5" s="15">
        <v>587</v>
      </c>
      <c r="H5" s="15">
        <v>624.29580923570427</v>
      </c>
      <c r="I5" s="15"/>
      <c r="J5" s="15"/>
      <c r="L5" s="6"/>
      <c r="M5" s="3"/>
    </row>
    <row r="6" spans="1:13" x14ac:dyDescent="0.25">
      <c r="B6" s="2" t="s">
        <v>103</v>
      </c>
      <c r="C6" s="15">
        <v>1838.1520292663283</v>
      </c>
      <c r="D6" s="15">
        <v>1877.6161642885538</v>
      </c>
      <c r="E6" s="15">
        <v>2013</v>
      </c>
      <c r="F6" s="15">
        <v>2210</v>
      </c>
      <c r="G6" s="15">
        <v>2352</v>
      </c>
      <c r="H6" s="15">
        <v>2536.368990393989</v>
      </c>
      <c r="I6" s="15"/>
      <c r="J6" s="15"/>
      <c r="L6" s="6"/>
      <c r="M6" s="3"/>
    </row>
    <row r="7" spans="1:13" x14ac:dyDescent="0.25">
      <c r="I7" s="6"/>
      <c r="J7" s="6"/>
    </row>
    <row r="12" spans="1:13" x14ac:dyDescent="0.25">
      <c r="C12" s="2"/>
      <c r="D12" s="2"/>
    </row>
    <row r="13" spans="1:13" x14ac:dyDescent="0.25">
      <c r="C13" s="15"/>
      <c r="D13" s="15"/>
    </row>
    <row r="14" spans="1:13" x14ac:dyDescent="0.25">
      <c r="C14" s="46"/>
      <c r="D14" s="15"/>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F1629-2F52-4FF0-BD20-32E24070EE39}">
  <dimension ref="A1:N12"/>
  <sheetViews>
    <sheetView workbookViewId="0">
      <selection activeCell="C17" sqref="C17"/>
    </sheetView>
  </sheetViews>
  <sheetFormatPr defaultColWidth="8.85546875" defaultRowHeight="15" x14ac:dyDescent="0.25"/>
  <cols>
    <col min="2" max="2" width="37.28515625" bestFit="1" customWidth="1"/>
    <col min="3" max="4" width="9.42578125" bestFit="1" customWidth="1"/>
    <col min="5" max="5" width="10.42578125" bestFit="1" customWidth="1"/>
    <col min="6" max="6" width="9.42578125" bestFit="1" customWidth="1"/>
    <col min="7" max="7" width="9.42578125" customWidth="1"/>
    <col min="9" max="9" width="9.42578125" bestFit="1" customWidth="1"/>
  </cols>
  <sheetData>
    <row r="1" spans="1:14" x14ac:dyDescent="0.25">
      <c r="A1" s="18" t="s">
        <v>104</v>
      </c>
    </row>
    <row r="4" spans="1:14" x14ac:dyDescent="0.25">
      <c r="C4" s="2">
        <v>2019</v>
      </c>
      <c r="D4" s="2">
        <v>2020</v>
      </c>
      <c r="E4" s="2">
        <v>2021</v>
      </c>
      <c r="F4" s="2">
        <v>2022</v>
      </c>
      <c r="G4" s="2">
        <v>2023</v>
      </c>
      <c r="H4" s="2">
        <v>2024</v>
      </c>
    </row>
    <row r="5" spans="1:14" ht="15.75" x14ac:dyDescent="0.25">
      <c r="B5" s="26" t="s">
        <v>105</v>
      </c>
      <c r="C5" s="29">
        <v>940.15161372624141</v>
      </c>
      <c r="D5" s="29">
        <v>912.35176738260009</v>
      </c>
      <c r="E5" s="29">
        <v>953</v>
      </c>
      <c r="F5" s="29">
        <v>979</v>
      </c>
      <c r="G5" s="29">
        <v>1009</v>
      </c>
      <c r="H5" s="28">
        <v>1011.3752346860865</v>
      </c>
      <c r="J5" s="6"/>
      <c r="K5" s="3"/>
    </row>
    <row r="6" spans="1:14" ht="15.75" x14ac:dyDescent="0.25">
      <c r="B6" s="26" t="s">
        <v>106</v>
      </c>
      <c r="C6" s="4">
        <v>1715.4691949371022</v>
      </c>
      <c r="D6" s="4">
        <v>1669.5891108162346</v>
      </c>
      <c r="E6" s="4">
        <v>1711</v>
      </c>
      <c r="F6" s="4">
        <v>1693</v>
      </c>
      <c r="G6" s="4">
        <v>1604</v>
      </c>
      <c r="H6" s="8">
        <v>1543.9993615526637</v>
      </c>
      <c r="J6" s="6"/>
      <c r="K6" s="3"/>
    </row>
    <row r="10" spans="1:14" x14ac:dyDescent="0.25">
      <c r="M10" s="2"/>
      <c r="N10" s="2"/>
    </row>
    <row r="11" spans="1:14" x14ac:dyDescent="0.25">
      <c r="M11" s="42"/>
      <c r="N11" s="29"/>
    </row>
    <row r="12" spans="1:14" x14ac:dyDescent="0.25">
      <c r="M12" s="47"/>
      <c r="N12" s="4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400BE-970E-4881-AB68-5926929F69B6}">
  <sheetPr codeName="Sheet2"/>
  <dimension ref="A1:D10"/>
  <sheetViews>
    <sheetView zoomScaleNormal="100" workbookViewId="0">
      <selection activeCell="R6" sqref="R6"/>
    </sheetView>
  </sheetViews>
  <sheetFormatPr defaultColWidth="8.85546875" defaultRowHeight="15" x14ac:dyDescent="0.25"/>
  <cols>
    <col min="3" max="3" width="32.85546875" bestFit="1" customWidth="1"/>
    <col min="4" max="4" width="11" bestFit="1" customWidth="1"/>
  </cols>
  <sheetData>
    <row r="1" spans="1:4" x14ac:dyDescent="0.25">
      <c r="A1" s="17" t="s">
        <v>3</v>
      </c>
    </row>
    <row r="2" spans="1:4" x14ac:dyDescent="0.25">
      <c r="C2" s="2" t="s">
        <v>4</v>
      </c>
      <c r="D2" s="2">
        <v>2024</v>
      </c>
    </row>
    <row r="3" spans="1:4" x14ac:dyDescent="0.25">
      <c r="C3" t="s">
        <v>5</v>
      </c>
      <c r="D3" s="13">
        <v>1.5828600903628493E-2</v>
      </c>
    </row>
    <row r="4" spans="1:4" x14ac:dyDescent="0.25">
      <c r="C4" t="s">
        <v>6</v>
      </c>
      <c r="D4" s="13">
        <v>2.302777335749677E-2</v>
      </c>
    </row>
    <row r="5" spans="1:4" x14ac:dyDescent="0.25">
      <c r="C5" t="s">
        <v>7</v>
      </c>
      <c r="D5" s="13">
        <v>2.3392955290100492E-2</v>
      </c>
    </row>
    <row r="6" spans="1:4" x14ac:dyDescent="0.25">
      <c r="C6" t="s">
        <v>8</v>
      </c>
      <c r="D6" s="13">
        <v>2.6932792014703683E-2</v>
      </c>
    </row>
    <row r="7" spans="1:4" x14ac:dyDescent="0.25">
      <c r="C7" t="s">
        <v>9</v>
      </c>
      <c r="D7" s="12">
        <v>2.8789514121968104E-2</v>
      </c>
    </row>
    <row r="8" spans="1:4" x14ac:dyDescent="0.25">
      <c r="C8" t="s">
        <v>10</v>
      </c>
      <c r="D8" s="13">
        <v>3.4152436596107678E-2</v>
      </c>
    </row>
    <row r="9" spans="1:4" x14ac:dyDescent="0.25">
      <c r="C9" t="s">
        <v>11</v>
      </c>
      <c r="D9" s="13">
        <v>3.6526532998747356E-2</v>
      </c>
    </row>
    <row r="10" spans="1:4" x14ac:dyDescent="0.25">
      <c r="C10" t="s">
        <v>12</v>
      </c>
      <c r="D10" s="13">
        <v>4.5987427972521547E-2</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18041-161E-40CE-A6D3-8ED7694184E0}">
  <dimension ref="A1:B11"/>
  <sheetViews>
    <sheetView workbookViewId="0">
      <selection activeCell="B4" sqref="B4:B10"/>
    </sheetView>
  </sheetViews>
  <sheetFormatPr defaultColWidth="8.85546875" defaultRowHeight="15" x14ac:dyDescent="0.25"/>
  <cols>
    <col min="1" max="1" width="35.28515625" customWidth="1"/>
  </cols>
  <sheetData>
    <row r="1" spans="1:2" ht="15.75" x14ac:dyDescent="0.25">
      <c r="A1" s="17" t="s">
        <v>107</v>
      </c>
      <c r="B1" s="49"/>
    </row>
    <row r="2" spans="1:2" ht="15.75" x14ac:dyDescent="0.25">
      <c r="A2" s="17"/>
      <c r="B2" s="49"/>
    </row>
    <row r="3" spans="1:2" ht="15.75" x14ac:dyDescent="0.25">
      <c r="A3" s="51"/>
      <c r="B3" s="52"/>
    </row>
    <row r="4" spans="1:2" ht="15.75" x14ac:dyDescent="0.25">
      <c r="A4" s="49" t="s">
        <v>108</v>
      </c>
      <c r="B4" s="67">
        <v>0.76400000000000001</v>
      </c>
    </row>
    <row r="5" spans="1:2" ht="15.75" x14ac:dyDescent="0.25">
      <c r="A5" s="49" t="s">
        <v>109</v>
      </c>
      <c r="B5" s="67">
        <v>6.6000000000000003E-2</v>
      </c>
    </row>
    <row r="6" spans="1:2" ht="15.75" x14ac:dyDescent="0.25">
      <c r="A6" s="49" t="s">
        <v>110</v>
      </c>
      <c r="B6" s="67">
        <v>3.9E-2</v>
      </c>
    </row>
    <row r="7" spans="1:2" ht="15.75" x14ac:dyDescent="0.25">
      <c r="A7" s="49" t="s">
        <v>111</v>
      </c>
      <c r="B7" s="67">
        <v>7.6999999999999999E-2</v>
      </c>
    </row>
    <row r="8" spans="1:2" ht="15.75" x14ac:dyDescent="0.25">
      <c r="A8" s="49" t="s">
        <v>112</v>
      </c>
      <c r="B8" s="67">
        <v>3.2000000000000001E-2</v>
      </c>
    </row>
    <row r="9" spans="1:2" ht="15.75" x14ac:dyDescent="0.25">
      <c r="A9" s="49" t="s">
        <v>113</v>
      </c>
      <c r="B9" s="67">
        <v>3.0000000000000001E-3</v>
      </c>
    </row>
    <row r="10" spans="1:2" ht="15.75" x14ac:dyDescent="0.25">
      <c r="A10" s="49" t="s">
        <v>80</v>
      </c>
      <c r="B10" s="67">
        <v>1.9E-2</v>
      </c>
    </row>
    <row r="11" spans="1:2" ht="15.75" x14ac:dyDescent="0.25">
      <c r="A11" s="49"/>
      <c r="B11" s="49"/>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18D9-449F-44E9-A137-FAD49B83146C}">
  <dimension ref="A1:B10"/>
  <sheetViews>
    <sheetView workbookViewId="0">
      <selection activeCell="O5" sqref="O5"/>
    </sheetView>
  </sheetViews>
  <sheetFormatPr defaultColWidth="8.85546875" defaultRowHeight="15" x14ac:dyDescent="0.25"/>
  <sheetData>
    <row r="1" spans="1:2" ht="15.75" x14ac:dyDescent="0.25">
      <c r="A1" s="54" t="s">
        <v>114</v>
      </c>
      <c r="B1" s="49"/>
    </row>
    <row r="2" spans="1:2" ht="15.75" x14ac:dyDescent="0.25">
      <c r="A2" s="49"/>
      <c r="B2" s="49"/>
    </row>
    <row r="3" spans="1:2" ht="15.75" x14ac:dyDescent="0.25">
      <c r="A3" s="49" t="s">
        <v>115</v>
      </c>
      <c r="B3" s="53">
        <v>0.60599999999999998</v>
      </c>
    </row>
    <row r="4" spans="1:2" ht="15.75" x14ac:dyDescent="0.25">
      <c r="A4" s="49" t="s">
        <v>116</v>
      </c>
      <c r="B4" s="53">
        <v>0.17499999999999999</v>
      </c>
    </row>
    <row r="5" spans="1:2" ht="15.75" x14ac:dyDescent="0.25">
      <c r="A5" s="49" t="s">
        <v>117</v>
      </c>
      <c r="B5" s="53">
        <v>0.111</v>
      </c>
    </row>
    <row r="6" spans="1:2" ht="15.75" x14ac:dyDescent="0.25">
      <c r="A6" s="49" t="s">
        <v>118</v>
      </c>
      <c r="B6" s="53">
        <v>7.1999999999999995E-2</v>
      </c>
    </row>
    <row r="7" spans="1:2" ht="15.75" x14ac:dyDescent="0.25">
      <c r="A7" s="49" t="s">
        <v>119</v>
      </c>
      <c r="B7" s="53">
        <v>2.1999999999999999E-2</v>
      </c>
    </row>
    <row r="8" spans="1:2" ht="15.75" x14ac:dyDescent="0.25">
      <c r="A8" s="49" t="s">
        <v>120</v>
      </c>
      <c r="B8" s="53">
        <v>1.4999999999999999E-2</v>
      </c>
    </row>
    <row r="9" spans="1:2" ht="15.75" x14ac:dyDescent="0.25">
      <c r="A9" s="49"/>
      <c r="B9" s="53"/>
    </row>
    <row r="10" spans="1:2" ht="15.75" x14ac:dyDescent="0.25">
      <c r="A10" s="49"/>
      <c r="B10" s="49"/>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B7FD-D013-49BB-857A-4B1FB2F63372}">
  <dimension ref="A1:D12"/>
  <sheetViews>
    <sheetView workbookViewId="0"/>
  </sheetViews>
  <sheetFormatPr defaultColWidth="8.85546875" defaultRowHeight="15" x14ac:dyDescent="0.25"/>
  <sheetData>
    <row r="1" spans="1:4" x14ac:dyDescent="0.25">
      <c r="A1" s="125" t="s">
        <v>121</v>
      </c>
    </row>
    <row r="4" spans="1:4" x14ac:dyDescent="0.25">
      <c r="C4" t="s">
        <v>122</v>
      </c>
      <c r="D4" s="7">
        <v>0.15</v>
      </c>
    </row>
    <row r="5" spans="1:4" x14ac:dyDescent="0.25">
      <c r="C5" t="s">
        <v>123</v>
      </c>
      <c r="D5" s="7">
        <v>0.122</v>
      </c>
    </row>
    <row r="6" spans="1:4" x14ac:dyDescent="0.25">
      <c r="C6" t="s">
        <v>124</v>
      </c>
      <c r="D6" s="7">
        <v>0.108</v>
      </c>
    </row>
    <row r="7" spans="1:4" x14ac:dyDescent="0.25">
      <c r="C7" t="s">
        <v>125</v>
      </c>
      <c r="D7" s="7">
        <v>8.7999999999999995E-2</v>
      </c>
    </row>
    <row r="8" spans="1:4" x14ac:dyDescent="0.25">
      <c r="C8" t="s">
        <v>126</v>
      </c>
      <c r="D8" s="7">
        <v>6.9000000000000006E-2</v>
      </c>
    </row>
    <row r="9" spans="1:4" x14ac:dyDescent="0.25">
      <c r="C9" t="s">
        <v>127</v>
      </c>
      <c r="D9" s="7">
        <v>2.5000000000000001E-2</v>
      </c>
    </row>
    <row r="10" spans="1:4" x14ac:dyDescent="0.25">
      <c r="C10" t="s">
        <v>128</v>
      </c>
      <c r="D10" s="7">
        <v>2.1999999999999999E-2</v>
      </c>
    </row>
    <row r="11" spans="1:4" x14ac:dyDescent="0.25">
      <c r="C11" t="s">
        <v>129</v>
      </c>
      <c r="D11" s="7">
        <v>1.7000000000000001E-2</v>
      </c>
    </row>
    <row r="12" spans="1:4" x14ac:dyDescent="0.25">
      <c r="C12" s="55"/>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EB3F-50D5-47BB-B605-257275247B03}">
  <dimension ref="A1:F12"/>
  <sheetViews>
    <sheetView workbookViewId="0">
      <selection activeCell="N8" sqref="N8"/>
    </sheetView>
  </sheetViews>
  <sheetFormatPr defaultColWidth="8.85546875" defaultRowHeight="15" x14ac:dyDescent="0.25"/>
  <cols>
    <col min="3" max="4" width="14.42578125" customWidth="1"/>
  </cols>
  <sheetData>
    <row r="1" spans="1:6" x14ac:dyDescent="0.25">
      <c r="A1" s="17" t="s">
        <v>130</v>
      </c>
    </row>
    <row r="4" spans="1:6" ht="60" x14ac:dyDescent="0.25">
      <c r="B4" s="124"/>
      <c r="C4" s="124" t="s">
        <v>131</v>
      </c>
      <c r="D4" s="124" t="s">
        <v>132</v>
      </c>
      <c r="E4" s="129" t="s">
        <v>133</v>
      </c>
      <c r="F4" s="129" t="s">
        <v>134</v>
      </c>
    </row>
    <row r="5" spans="1:6" x14ac:dyDescent="0.25">
      <c r="B5" s="56" t="s">
        <v>135</v>
      </c>
      <c r="C5" s="7">
        <v>0.13478091890150001</v>
      </c>
      <c r="D5" s="7">
        <v>0.1975352874886</v>
      </c>
      <c r="E5" s="7">
        <v>0.1158375437403</v>
      </c>
      <c r="F5" s="7">
        <v>0.1561124004187</v>
      </c>
    </row>
    <row r="6" spans="1:6" x14ac:dyDescent="0.25">
      <c r="B6" s="56" t="s">
        <v>136</v>
      </c>
      <c r="C6" s="7">
        <v>7.6854908754450002E-2</v>
      </c>
      <c r="D6" s="7">
        <v>0.159465057706</v>
      </c>
      <c r="E6" s="7">
        <v>9.4892675189809997E-2</v>
      </c>
      <c r="F6" s="7">
        <v>0.1067553851266</v>
      </c>
    </row>
    <row r="7" spans="1:6" x14ac:dyDescent="0.25">
      <c r="B7" s="56" t="s">
        <v>137</v>
      </c>
      <c r="C7" s="7">
        <v>7.8005466233780005E-2</v>
      </c>
      <c r="D7" s="7">
        <v>0.14208469888200001</v>
      </c>
      <c r="E7" s="7">
        <v>0</v>
      </c>
      <c r="F7" s="7">
        <v>0.09</v>
      </c>
    </row>
    <row r="8" spans="1:6" x14ac:dyDescent="0.25">
      <c r="B8" s="56" t="s">
        <v>138</v>
      </c>
      <c r="C8" s="7">
        <v>4.9037650929439999E-2</v>
      </c>
      <c r="D8" s="7">
        <v>0.1622400455046</v>
      </c>
      <c r="E8" s="7">
        <v>3.1311682981259997E-2</v>
      </c>
      <c r="F8" s="7">
        <v>5.4185104355799998E-2</v>
      </c>
    </row>
    <row r="9" spans="1:6" x14ac:dyDescent="0.25">
      <c r="B9" s="56" t="s">
        <v>139</v>
      </c>
      <c r="C9" s="7">
        <v>4.4381938781080002E-2</v>
      </c>
      <c r="D9" s="7">
        <v>0.22637767503610001</v>
      </c>
      <c r="E9" s="7">
        <v>0.1102704502693</v>
      </c>
      <c r="F9" s="7">
        <v>8.1501306366170007E-2</v>
      </c>
    </row>
    <row r="10" spans="1:6" x14ac:dyDescent="0.25">
      <c r="B10" s="56" t="s">
        <v>140</v>
      </c>
      <c r="C10" s="7">
        <v>1.884456314776E-2</v>
      </c>
      <c r="D10" s="7">
        <v>1.367709091313E-2</v>
      </c>
      <c r="E10" s="7">
        <v>1.0262090679779999E-2</v>
      </c>
      <c r="F10" s="7">
        <v>6.4587731273759996E-3</v>
      </c>
    </row>
    <row r="11" spans="1:6" x14ac:dyDescent="0.25">
      <c r="B11" s="56" t="s">
        <v>141</v>
      </c>
      <c r="C11" s="7">
        <v>1.1483076716380001E-2</v>
      </c>
      <c r="D11" s="7">
        <v>4.864871587288E-2</v>
      </c>
      <c r="E11" s="7">
        <v>9.0326033329759994E-3</v>
      </c>
      <c r="F11" s="7">
        <v>1.8463153910400001E-2</v>
      </c>
    </row>
    <row r="12" spans="1:6" x14ac:dyDescent="0.25">
      <c r="B12" s="56" t="s">
        <v>142</v>
      </c>
      <c r="C12" s="7">
        <v>9.3790972914030001E-3</v>
      </c>
      <c r="D12" s="7">
        <v>7.2484106058240003E-2</v>
      </c>
      <c r="E12" s="7">
        <v>0</v>
      </c>
      <c r="F12" s="7">
        <v>3.6258076792889997E-2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A65B-12EE-4D25-A263-6FBF34673A9F}">
  <dimension ref="A1:B11"/>
  <sheetViews>
    <sheetView workbookViewId="0">
      <selection activeCell="C2" sqref="C2"/>
    </sheetView>
  </sheetViews>
  <sheetFormatPr defaultColWidth="8.85546875" defaultRowHeight="15" x14ac:dyDescent="0.25"/>
  <sheetData>
    <row r="1" spans="1:2" x14ac:dyDescent="0.25">
      <c r="A1" s="17" t="s">
        <v>143</v>
      </c>
    </row>
    <row r="3" spans="1:2" x14ac:dyDescent="0.25">
      <c r="B3" s="58"/>
    </row>
    <row r="4" spans="1:2" x14ac:dyDescent="0.25">
      <c r="A4" t="s">
        <v>144</v>
      </c>
      <c r="B4" s="24">
        <v>0.113</v>
      </c>
    </row>
    <row r="5" spans="1:2" x14ac:dyDescent="0.25">
      <c r="A5" t="s">
        <v>145</v>
      </c>
      <c r="B5" s="7">
        <v>9.1999999999999998E-2</v>
      </c>
    </row>
    <row r="6" spans="1:2" x14ac:dyDescent="0.25">
      <c r="A6" t="s">
        <v>146</v>
      </c>
      <c r="B6" s="7">
        <v>0.09</v>
      </c>
    </row>
    <row r="7" spans="1:2" x14ac:dyDescent="0.25">
      <c r="A7" t="s">
        <v>147</v>
      </c>
      <c r="B7" s="7">
        <v>7.3999999999999996E-2</v>
      </c>
    </row>
    <row r="8" spans="1:2" x14ac:dyDescent="0.25">
      <c r="A8" t="s">
        <v>148</v>
      </c>
      <c r="B8" s="7">
        <v>5.8000000000000003E-2</v>
      </c>
    </row>
    <row r="9" spans="1:2" x14ac:dyDescent="0.25">
      <c r="A9" t="s">
        <v>149</v>
      </c>
      <c r="B9" s="7">
        <v>5.7000000000000002E-2</v>
      </c>
    </row>
    <row r="10" spans="1:2" x14ac:dyDescent="0.25">
      <c r="A10" t="s">
        <v>150</v>
      </c>
      <c r="B10" s="7">
        <v>5.6000000000000001E-2</v>
      </c>
    </row>
    <row r="11" spans="1:2" x14ac:dyDescent="0.25">
      <c r="A11" t="s">
        <v>151</v>
      </c>
      <c r="B11" s="7">
        <v>4.4999999999999998E-2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6018A-39AF-40DE-B578-7C2E952D0DC2}">
  <dimension ref="A1:C11"/>
  <sheetViews>
    <sheetView workbookViewId="0">
      <selection activeCell="R8" sqref="R8"/>
    </sheetView>
  </sheetViews>
  <sheetFormatPr defaultColWidth="8.85546875" defaultRowHeight="15" x14ac:dyDescent="0.25"/>
  <sheetData>
    <row r="1" spans="1:3" x14ac:dyDescent="0.25">
      <c r="A1" s="17" t="s">
        <v>152</v>
      </c>
    </row>
    <row r="3" spans="1:3" x14ac:dyDescent="0.25">
      <c r="B3" t="s">
        <v>153</v>
      </c>
      <c r="C3" s="7">
        <v>0.35799999999999998</v>
      </c>
    </row>
    <row r="4" spans="1:3" x14ac:dyDescent="0.25">
      <c r="B4" t="s">
        <v>154</v>
      </c>
      <c r="C4" s="7">
        <v>0.29199999999999998</v>
      </c>
    </row>
    <row r="5" spans="1:3" x14ac:dyDescent="0.25">
      <c r="B5" t="s">
        <v>155</v>
      </c>
      <c r="C5" s="7">
        <v>0.254</v>
      </c>
    </row>
    <row r="6" spans="1:3" x14ac:dyDescent="0.25">
      <c r="B6" t="s">
        <v>156</v>
      </c>
      <c r="C6" s="7">
        <v>0.246</v>
      </c>
    </row>
    <row r="7" spans="1:3" x14ac:dyDescent="0.25">
      <c r="B7" t="s">
        <v>157</v>
      </c>
      <c r="C7" s="7">
        <v>0.22900000000000001</v>
      </c>
    </row>
    <row r="8" spans="1:3" x14ac:dyDescent="0.25">
      <c r="B8" t="s">
        <v>158</v>
      </c>
      <c r="C8" s="7">
        <v>0.21299999999999999</v>
      </c>
    </row>
    <row r="9" spans="1:3" x14ac:dyDescent="0.25">
      <c r="B9" t="s">
        <v>125</v>
      </c>
      <c r="C9" s="7">
        <v>0.14299999999999999</v>
      </c>
    </row>
    <row r="10" spans="1:3" x14ac:dyDescent="0.25">
      <c r="B10" t="s">
        <v>159</v>
      </c>
      <c r="C10" s="7">
        <v>8.8999999999999996E-2</v>
      </c>
    </row>
    <row r="11" spans="1:3" x14ac:dyDescent="0.25">
      <c r="B11" s="55"/>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601D-3D8E-4840-9FF2-5CD37E09491F}">
  <dimension ref="A1:G12"/>
  <sheetViews>
    <sheetView workbookViewId="0">
      <selection activeCell="M20" sqref="M20"/>
    </sheetView>
  </sheetViews>
  <sheetFormatPr defaultColWidth="8.85546875" defaultRowHeight="15" x14ac:dyDescent="0.25"/>
  <sheetData>
    <row r="1" spans="1:7" x14ac:dyDescent="0.25">
      <c r="A1" s="17" t="s">
        <v>160</v>
      </c>
    </row>
    <row r="2" spans="1:7" x14ac:dyDescent="0.25">
      <c r="A2" s="59"/>
    </row>
    <row r="3" spans="1:7" x14ac:dyDescent="0.25">
      <c r="D3" t="s">
        <v>161</v>
      </c>
      <c r="E3" t="s">
        <v>162</v>
      </c>
      <c r="F3" t="s">
        <v>163</v>
      </c>
      <c r="G3" t="s">
        <v>164</v>
      </c>
    </row>
    <row r="4" spans="1:7" x14ac:dyDescent="0.25">
      <c r="C4" t="s">
        <v>165</v>
      </c>
      <c r="D4" s="7">
        <v>0.106</v>
      </c>
      <c r="E4" s="7">
        <v>0.41599999999999998</v>
      </c>
      <c r="F4" s="7">
        <v>0.32500000000000001</v>
      </c>
      <c r="G4" s="7">
        <v>0.154</v>
      </c>
    </row>
    <row r="5" spans="1:7" x14ac:dyDescent="0.25">
      <c r="C5" t="s">
        <v>166</v>
      </c>
      <c r="D5" s="7">
        <v>0.16200000000000001</v>
      </c>
      <c r="E5" s="7">
        <v>0.27800000000000002</v>
      </c>
      <c r="F5" s="7">
        <v>0.50700000000000001</v>
      </c>
      <c r="G5" s="7">
        <v>5.2999999999999999E-2</v>
      </c>
    </row>
    <row r="6" spans="1:7" x14ac:dyDescent="0.25">
      <c r="C6" t="s">
        <v>167</v>
      </c>
      <c r="D6" s="7">
        <v>0.17299999999999999</v>
      </c>
      <c r="E6" s="7">
        <v>0.34</v>
      </c>
      <c r="F6" s="7">
        <v>0.43</v>
      </c>
      <c r="G6" s="7">
        <v>5.6000000000000001E-2</v>
      </c>
    </row>
    <row r="7" spans="1:7" x14ac:dyDescent="0.25">
      <c r="C7" t="s">
        <v>168</v>
      </c>
      <c r="D7" s="7">
        <v>0.17899999999999999</v>
      </c>
      <c r="E7" s="7">
        <v>0.26300000000000001</v>
      </c>
      <c r="F7" s="7">
        <v>0.47699999999999998</v>
      </c>
      <c r="G7" s="7">
        <v>8.1000000000000003E-2</v>
      </c>
    </row>
    <row r="8" spans="1:7" x14ac:dyDescent="0.25">
      <c r="C8" t="s">
        <v>169</v>
      </c>
      <c r="D8" s="7">
        <v>0.21</v>
      </c>
      <c r="E8" s="7">
        <v>0.371</v>
      </c>
      <c r="F8" s="7">
        <v>0.35699999999999998</v>
      </c>
      <c r="G8" s="7">
        <v>6.3E-2</v>
      </c>
    </row>
    <row r="9" spans="1:7" x14ac:dyDescent="0.25">
      <c r="C9" t="s">
        <v>170</v>
      </c>
      <c r="D9" s="7">
        <v>0.253</v>
      </c>
      <c r="E9" s="7">
        <v>0.35399999999999998</v>
      </c>
      <c r="F9" s="7">
        <v>0.32900000000000001</v>
      </c>
      <c r="G9" s="7">
        <v>6.5000000000000002E-2</v>
      </c>
    </row>
    <row r="10" spans="1:7" x14ac:dyDescent="0.25">
      <c r="C10" t="s">
        <v>171</v>
      </c>
      <c r="D10" s="7">
        <v>0.28999999999999998</v>
      </c>
      <c r="E10" s="7">
        <v>0.311</v>
      </c>
      <c r="F10" s="7">
        <v>0.31900000000000001</v>
      </c>
      <c r="G10" s="7">
        <v>0.08</v>
      </c>
    </row>
    <row r="11" spans="1:7" x14ac:dyDescent="0.25">
      <c r="C11" t="s">
        <v>172</v>
      </c>
      <c r="D11" s="7">
        <v>0.54500000000000004</v>
      </c>
      <c r="E11" s="7">
        <v>0.308</v>
      </c>
      <c r="F11" s="7">
        <v>4.3999999999999997E-2</v>
      </c>
      <c r="G11" s="7">
        <v>0.10299999999999999</v>
      </c>
    </row>
    <row r="12" spans="1:7" x14ac:dyDescent="0.25">
      <c r="C12" s="55"/>
      <c r="D12" s="7"/>
      <c r="E12" s="7"/>
      <c r="F12" s="7"/>
      <c r="G12" s="7"/>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8143-F6DD-47EB-8760-C5581C1C7A73}">
  <dimension ref="A1:C14"/>
  <sheetViews>
    <sheetView workbookViewId="0">
      <selection activeCell="N7" sqref="N7"/>
    </sheetView>
  </sheetViews>
  <sheetFormatPr defaultColWidth="8.85546875" defaultRowHeight="15" x14ac:dyDescent="0.25"/>
  <sheetData>
    <row r="1" spans="1:3" x14ac:dyDescent="0.25">
      <c r="A1" s="17" t="s">
        <v>173</v>
      </c>
    </row>
    <row r="9" spans="1:3" ht="15.75" x14ac:dyDescent="0.25">
      <c r="A9" s="60"/>
      <c r="B9" t="s">
        <v>174</v>
      </c>
      <c r="C9" s="7">
        <v>0.77300000000000002</v>
      </c>
    </row>
    <row r="10" spans="1:3" ht="15.75" x14ac:dyDescent="0.25">
      <c r="A10" s="60"/>
      <c r="B10" t="s">
        <v>175</v>
      </c>
      <c r="C10" s="7">
        <v>0.17499999999999999</v>
      </c>
    </row>
    <row r="11" spans="1:3" ht="15.75" x14ac:dyDescent="0.25">
      <c r="A11" s="60"/>
      <c r="B11" t="s">
        <v>176</v>
      </c>
      <c r="C11" s="7">
        <v>5.6000000000000001E-2</v>
      </c>
    </row>
    <row r="12" spans="1:3" x14ac:dyDescent="0.25">
      <c r="A12" s="62"/>
      <c r="B12" t="s">
        <v>177</v>
      </c>
      <c r="C12" s="7">
        <v>4.8000000000000001E-2</v>
      </c>
    </row>
    <row r="13" spans="1:3" ht="15.75" x14ac:dyDescent="0.25">
      <c r="A13" s="60"/>
      <c r="B13" t="s">
        <v>80</v>
      </c>
      <c r="C13" s="7">
        <v>4.2999999999999997E-2</v>
      </c>
    </row>
    <row r="14" spans="1:3" x14ac:dyDescent="0.25">
      <c r="A14" s="55"/>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511D-B986-4954-9BCE-7987BA0FCBA5}">
  <dimension ref="A1:C13"/>
  <sheetViews>
    <sheetView workbookViewId="0">
      <selection activeCell="T10" sqref="T10"/>
    </sheetView>
  </sheetViews>
  <sheetFormatPr defaultColWidth="8.85546875" defaultRowHeight="15" x14ac:dyDescent="0.25"/>
  <sheetData>
    <row r="1" spans="1:3" x14ac:dyDescent="0.25">
      <c r="A1" s="17" t="s">
        <v>178</v>
      </c>
    </row>
    <row r="2" spans="1:3" ht="15.75" x14ac:dyDescent="0.25">
      <c r="B2" s="49"/>
      <c r="C2" s="49"/>
    </row>
    <row r="3" spans="1:3" ht="15.75" x14ac:dyDescent="0.25">
      <c r="B3" s="49"/>
      <c r="C3" s="50"/>
    </row>
    <row r="4" spans="1:3" ht="15.75" x14ac:dyDescent="0.25">
      <c r="B4" s="49" t="s">
        <v>179</v>
      </c>
      <c r="C4" s="64">
        <v>0.39300000000000002</v>
      </c>
    </row>
    <row r="5" spans="1:3" ht="15.75" x14ac:dyDescent="0.25">
      <c r="B5" s="49" t="s">
        <v>180</v>
      </c>
      <c r="C5" s="64">
        <v>0.38800000000000001</v>
      </c>
    </row>
    <row r="6" spans="1:3" ht="15.75" x14ac:dyDescent="0.25">
      <c r="B6" s="49" t="s">
        <v>181</v>
      </c>
      <c r="C6" s="64">
        <v>0.34200000000000003</v>
      </c>
    </row>
    <row r="7" spans="1:3" ht="15.75" x14ac:dyDescent="0.25">
      <c r="B7" s="49" t="s">
        <v>182</v>
      </c>
      <c r="C7" s="64">
        <v>0.27600000000000002</v>
      </c>
    </row>
    <row r="8" spans="1:3" ht="15.75" x14ac:dyDescent="0.25">
      <c r="B8" s="49" t="s">
        <v>183</v>
      </c>
      <c r="C8" s="64">
        <v>0.16</v>
      </c>
    </row>
    <row r="9" spans="1:3" ht="15.75" x14ac:dyDescent="0.25">
      <c r="B9" s="49" t="s">
        <v>184</v>
      </c>
      <c r="C9" s="64">
        <v>0.13300000000000001</v>
      </c>
    </row>
    <row r="10" spans="1:3" ht="15.75" x14ac:dyDescent="0.25">
      <c r="B10" s="63" t="s">
        <v>185</v>
      </c>
      <c r="C10" s="64">
        <v>4.7E-2</v>
      </c>
    </row>
    <row r="11" spans="1:3" ht="15.75" x14ac:dyDescent="0.25">
      <c r="B11" s="65" t="s">
        <v>186</v>
      </c>
      <c r="C11" s="64">
        <v>4.7E-2</v>
      </c>
    </row>
    <row r="12" spans="1:3" ht="15.75" x14ac:dyDescent="0.25">
      <c r="B12" s="65" t="s">
        <v>80</v>
      </c>
      <c r="C12" s="64">
        <v>7.2999999999999995E-2</v>
      </c>
    </row>
    <row r="13" spans="1:3" ht="15.75" x14ac:dyDescent="0.25">
      <c r="B13" s="65" t="s">
        <v>187</v>
      </c>
      <c r="C13" s="64">
        <v>0.19</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CA64-8FC7-47B5-A474-CD1CCE966047}">
  <dimension ref="A1:T11"/>
  <sheetViews>
    <sheetView workbookViewId="0">
      <selection activeCell="T9" sqref="T9"/>
    </sheetView>
  </sheetViews>
  <sheetFormatPr defaultColWidth="8.85546875" defaultRowHeight="15" x14ac:dyDescent="0.25"/>
  <sheetData>
    <row r="1" spans="1:20" x14ac:dyDescent="0.25">
      <c r="A1" s="17" t="s">
        <v>188</v>
      </c>
    </row>
    <row r="3" spans="1:20" ht="15.75" x14ac:dyDescent="0.25">
      <c r="B3" t="s">
        <v>189</v>
      </c>
      <c r="C3" t="s">
        <v>190</v>
      </c>
      <c r="D3" t="s">
        <v>191</v>
      </c>
      <c r="E3" t="s">
        <v>192</v>
      </c>
      <c r="F3" t="s">
        <v>193</v>
      </c>
      <c r="G3" t="s">
        <v>164</v>
      </c>
      <c r="S3" s="60"/>
      <c r="T3" s="61"/>
    </row>
    <row r="4" spans="1:20" ht="15.75" x14ac:dyDescent="0.25">
      <c r="A4" t="s">
        <v>194</v>
      </c>
      <c r="B4" s="7">
        <v>0.21099999999999999</v>
      </c>
      <c r="C4" s="7">
        <v>0.20899999999999999</v>
      </c>
      <c r="D4" s="7">
        <v>0.124</v>
      </c>
      <c r="E4" s="7">
        <v>0.3</v>
      </c>
      <c r="F4" s="7">
        <v>0.1</v>
      </c>
      <c r="G4" s="7">
        <v>5.6000000000000001E-2</v>
      </c>
      <c r="S4" s="60"/>
      <c r="T4" s="61"/>
    </row>
    <row r="5" spans="1:20" ht="15.75" x14ac:dyDescent="0.25">
      <c r="A5" t="s">
        <v>195</v>
      </c>
      <c r="B5" s="7">
        <v>0.18</v>
      </c>
      <c r="C5" s="7">
        <v>0.108</v>
      </c>
      <c r="D5" s="7">
        <v>0.23599999999999999</v>
      </c>
      <c r="E5" s="7">
        <v>0.22500000000000001</v>
      </c>
      <c r="F5" s="7">
        <v>0.14499999999999999</v>
      </c>
      <c r="G5" s="7">
        <v>0.107</v>
      </c>
      <c r="S5" s="60"/>
      <c r="T5" s="61"/>
    </row>
    <row r="6" spans="1:20" ht="15.75" x14ac:dyDescent="0.25">
      <c r="A6" t="s">
        <v>196</v>
      </c>
      <c r="B6" s="7">
        <v>0.114</v>
      </c>
      <c r="C6" s="7">
        <v>0.22500000000000001</v>
      </c>
      <c r="D6" s="7">
        <v>0.19900000000000001</v>
      </c>
      <c r="E6" s="7">
        <v>0.155</v>
      </c>
      <c r="F6" s="7">
        <v>0.158</v>
      </c>
      <c r="G6" s="7">
        <v>0.14799999999999999</v>
      </c>
      <c r="S6" s="60"/>
      <c r="T6" s="61"/>
    </row>
    <row r="7" spans="1:20" x14ac:dyDescent="0.25">
      <c r="A7" t="s">
        <v>197</v>
      </c>
      <c r="B7" s="7">
        <v>0.20100000000000001</v>
      </c>
      <c r="C7" s="7">
        <v>7.0000000000000007E-2</v>
      </c>
      <c r="D7" s="7">
        <v>0.36699999999999999</v>
      </c>
      <c r="E7" s="7">
        <v>0.114</v>
      </c>
      <c r="F7" s="7">
        <v>7.8E-2</v>
      </c>
      <c r="G7" s="7">
        <v>0.17</v>
      </c>
    </row>
    <row r="8" spans="1:20" ht="22.5" x14ac:dyDescent="0.25">
      <c r="A8" t="s">
        <v>147</v>
      </c>
      <c r="B8" s="7">
        <v>0.21</v>
      </c>
      <c r="C8" s="7">
        <v>0.251</v>
      </c>
      <c r="D8" s="7">
        <v>0.22</v>
      </c>
      <c r="E8" s="7">
        <v>0.22</v>
      </c>
      <c r="F8" s="7">
        <v>9.9000000000000005E-2</v>
      </c>
      <c r="G8" s="7">
        <v>0</v>
      </c>
      <c r="S8" s="66"/>
    </row>
    <row r="9" spans="1:20" x14ac:dyDescent="0.25">
      <c r="A9" t="s">
        <v>198</v>
      </c>
      <c r="B9" s="7">
        <v>9.5000000000000001E-2</v>
      </c>
      <c r="C9" s="7">
        <v>0.21199999999999999</v>
      </c>
      <c r="D9" s="7">
        <v>0.25</v>
      </c>
      <c r="E9" s="7">
        <v>0.189</v>
      </c>
      <c r="F9" s="7">
        <v>0.16800000000000001</v>
      </c>
      <c r="G9" s="7">
        <v>8.5999999999999993E-2</v>
      </c>
      <c r="S9" s="55"/>
    </row>
    <row r="10" spans="1:20" x14ac:dyDescent="0.25">
      <c r="A10" t="s">
        <v>199</v>
      </c>
      <c r="B10" s="7">
        <v>0.23400000000000001</v>
      </c>
      <c r="C10" s="7">
        <v>0.11700000000000001</v>
      </c>
      <c r="D10" s="7">
        <v>0.26100000000000001</v>
      </c>
      <c r="E10" s="7">
        <v>0.16400000000000001</v>
      </c>
      <c r="F10" s="7">
        <v>0.13100000000000001</v>
      </c>
      <c r="G10" s="7">
        <v>9.4E-2</v>
      </c>
    </row>
    <row r="11" spans="1:20" x14ac:dyDescent="0.25">
      <c r="A11" t="s">
        <v>149</v>
      </c>
      <c r="B11" s="37">
        <v>0.125</v>
      </c>
      <c r="C11" s="37">
        <v>0.14799999999999999</v>
      </c>
      <c r="D11" s="37">
        <v>0.16</v>
      </c>
      <c r="E11" s="37">
        <v>0.20899999999999999</v>
      </c>
      <c r="F11" s="37">
        <v>0.19700000000000001</v>
      </c>
      <c r="G11" s="37">
        <v>0.161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3C2D7-1D8C-47D0-9A48-4CB89460D8C6}">
  <sheetPr codeName="Sheet3"/>
  <dimension ref="A1:E10"/>
  <sheetViews>
    <sheetView zoomScaleNormal="100" workbookViewId="0"/>
  </sheetViews>
  <sheetFormatPr defaultColWidth="8.85546875" defaultRowHeight="15" x14ac:dyDescent="0.25"/>
  <cols>
    <col min="3" max="3" width="32.85546875" bestFit="1" customWidth="1"/>
    <col min="4" max="4" width="11" bestFit="1" customWidth="1"/>
  </cols>
  <sheetData>
    <row r="1" spans="1:5" x14ac:dyDescent="0.25">
      <c r="A1" s="18" t="s">
        <v>13</v>
      </c>
    </row>
    <row r="2" spans="1:5" x14ac:dyDescent="0.25">
      <c r="A2" s="18"/>
    </row>
    <row r="3" spans="1:5" x14ac:dyDescent="0.25">
      <c r="C3" s="2" t="s">
        <v>14</v>
      </c>
      <c r="D3" s="2" t="s">
        <v>15</v>
      </c>
    </row>
    <row r="4" spans="1:5" x14ac:dyDescent="0.25">
      <c r="C4" t="s">
        <v>16</v>
      </c>
      <c r="D4" s="14">
        <v>1.1577249952074696E-3</v>
      </c>
    </row>
    <row r="5" spans="1:5" x14ac:dyDescent="0.25">
      <c r="C5" t="s">
        <v>17</v>
      </c>
      <c r="D5" s="13">
        <v>1.2014428637286381E-2</v>
      </c>
    </row>
    <row r="6" spans="1:5" x14ac:dyDescent="0.25">
      <c r="C6" t="s">
        <v>18</v>
      </c>
      <c r="D6" s="13">
        <v>1.3526802176803854E-2</v>
      </c>
    </row>
    <row r="7" spans="1:5" x14ac:dyDescent="0.25">
      <c r="C7" t="s">
        <v>19</v>
      </c>
      <c r="D7" s="13">
        <v>1.5879363668371498E-2</v>
      </c>
    </row>
    <row r="8" spans="1:5" x14ac:dyDescent="0.25">
      <c r="C8" t="s">
        <v>20</v>
      </c>
      <c r="D8" s="13">
        <v>3.4152436596107678E-2</v>
      </c>
      <c r="E8" s="12"/>
    </row>
    <row r="9" spans="1:5" x14ac:dyDescent="0.25">
      <c r="C9" t="s">
        <v>21</v>
      </c>
      <c r="D9" s="13">
        <v>5.8068622163892004E-2</v>
      </c>
      <c r="E9" s="12"/>
    </row>
    <row r="10" spans="1:5" x14ac:dyDescent="0.25">
      <c r="D10" s="11"/>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62319-14C6-4E9A-A340-6AF0EE045026}">
  <dimension ref="A1:E10"/>
  <sheetViews>
    <sheetView workbookViewId="0">
      <selection activeCell="P14" sqref="P14"/>
    </sheetView>
  </sheetViews>
  <sheetFormatPr defaultColWidth="8.85546875" defaultRowHeight="15" x14ac:dyDescent="0.25"/>
  <cols>
    <col min="1" max="1" width="46.7109375" customWidth="1"/>
  </cols>
  <sheetData>
    <row r="1" spans="1:5" ht="15.75" x14ac:dyDescent="0.25">
      <c r="A1" s="17" t="s">
        <v>200</v>
      </c>
      <c r="B1" s="49"/>
    </row>
    <row r="2" spans="1:5" ht="15.75" x14ac:dyDescent="0.25">
      <c r="A2" s="49"/>
      <c r="B2" s="49"/>
    </row>
    <row r="3" spans="1:5" ht="15.75" x14ac:dyDescent="0.25">
      <c r="A3" s="49"/>
      <c r="B3" s="50"/>
    </row>
    <row r="4" spans="1:5" ht="15.75" x14ac:dyDescent="0.25">
      <c r="A4" s="49" t="s">
        <v>201</v>
      </c>
      <c r="B4" s="67">
        <v>0.13400000000000001</v>
      </c>
      <c r="D4" s="49"/>
      <c r="E4" s="67"/>
    </row>
    <row r="5" spans="1:5" ht="15.75" x14ac:dyDescent="0.25">
      <c r="A5" s="49" t="s">
        <v>202</v>
      </c>
      <c r="B5" s="67">
        <v>0.27700000000000002</v>
      </c>
      <c r="D5" s="49"/>
      <c r="E5" s="67"/>
    </row>
    <row r="6" spans="1:5" ht="15.75" x14ac:dyDescent="0.25">
      <c r="A6" s="49" t="s">
        <v>203</v>
      </c>
      <c r="B6" s="67">
        <v>3.2000000000000001E-2</v>
      </c>
      <c r="D6" s="49"/>
      <c r="E6" s="67"/>
    </row>
    <row r="7" spans="1:5" ht="15.75" x14ac:dyDescent="0.25">
      <c r="A7" s="49" t="s">
        <v>204</v>
      </c>
      <c r="B7" s="67">
        <v>0.504</v>
      </c>
    </row>
    <row r="8" spans="1:5" ht="15.75" x14ac:dyDescent="0.25">
      <c r="A8" s="49" t="s">
        <v>205</v>
      </c>
      <c r="B8" s="67">
        <v>5.2999999999999999E-2</v>
      </c>
    </row>
    <row r="9" spans="1:5" ht="15.75" x14ac:dyDescent="0.25">
      <c r="A9" s="49"/>
      <c r="B9" s="49"/>
    </row>
    <row r="10" spans="1:5" ht="15.75" x14ac:dyDescent="0.25">
      <c r="A10" s="49"/>
      <c r="B10" s="49"/>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34DD-8819-4C86-B871-2397C8540B44}">
  <dimension ref="A1:B12"/>
  <sheetViews>
    <sheetView workbookViewId="0">
      <selection activeCell="D10" sqref="D10"/>
    </sheetView>
  </sheetViews>
  <sheetFormatPr defaultColWidth="8.85546875" defaultRowHeight="15" x14ac:dyDescent="0.25"/>
  <sheetData>
    <row r="1" spans="1:2" ht="15.75" x14ac:dyDescent="0.25">
      <c r="A1" s="17" t="s">
        <v>206</v>
      </c>
      <c r="B1" s="49"/>
    </row>
    <row r="2" spans="1:2" ht="15.75" x14ac:dyDescent="0.25">
      <c r="A2" s="49"/>
      <c r="B2" s="50"/>
    </row>
    <row r="3" spans="1:2" x14ac:dyDescent="0.25">
      <c r="A3" t="s">
        <v>80</v>
      </c>
      <c r="B3" s="7">
        <v>1.2999999999999999E-2</v>
      </c>
    </row>
    <row r="4" spans="1:2" x14ac:dyDescent="0.25">
      <c r="A4" t="s">
        <v>187</v>
      </c>
      <c r="B4" s="7">
        <v>1.4999999999999999E-2</v>
      </c>
    </row>
    <row r="5" spans="1:2" x14ac:dyDescent="0.25">
      <c r="A5" t="s">
        <v>207</v>
      </c>
      <c r="B5" s="7">
        <v>4.2999999999999997E-2</v>
      </c>
    </row>
    <row r="6" spans="1:2" x14ac:dyDescent="0.25">
      <c r="A6" t="s">
        <v>208</v>
      </c>
      <c r="B6" s="7">
        <v>0.22900000000000001</v>
      </c>
    </row>
    <row r="7" spans="1:2" x14ac:dyDescent="0.25">
      <c r="A7" t="s">
        <v>209</v>
      </c>
      <c r="B7" s="7">
        <v>0.247</v>
      </c>
    </row>
    <row r="8" spans="1:2" x14ac:dyDescent="0.25">
      <c r="A8" t="s">
        <v>210</v>
      </c>
      <c r="B8" s="7">
        <v>0.26300000000000001</v>
      </c>
    </row>
    <row r="9" spans="1:2" x14ac:dyDescent="0.25">
      <c r="A9" t="s">
        <v>211</v>
      </c>
      <c r="B9" s="7">
        <v>0.45</v>
      </c>
    </row>
    <row r="10" spans="1:2" x14ac:dyDescent="0.25">
      <c r="A10" t="s">
        <v>212</v>
      </c>
      <c r="B10" s="7">
        <v>0.50900000000000001</v>
      </c>
    </row>
    <row r="11" spans="1:2" x14ac:dyDescent="0.25">
      <c r="A11" t="s">
        <v>213</v>
      </c>
      <c r="B11" s="7">
        <v>0.66300000000000003</v>
      </c>
    </row>
    <row r="12" spans="1:2" ht="15.75" x14ac:dyDescent="0.25">
      <c r="A12" s="49"/>
      <c r="B12" s="49"/>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C3A7-64B5-4639-A031-D85403A04B82}">
  <dimension ref="A1:C12"/>
  <sheetViews>
    <sheetView workbookViewId="0">
      <selection activeCell="C12" sqref="C12"/>
    </sheetView>
  </sheetViews>
  <sheetFormatPr defaultColWidth="8.85546875" defaultRowHeight="15" x14ac:dyDescent="0.25"/>
  <sheetData>
    <row r="1" spans="1:3" x14ac:dyDescent="0.25">
      <c r="A1" s="17" t="s">
        <v>214</v>
      </c>
    </row>
    <row r="2" spans="1:3" x14ac:dyDescent="0.25">
      <c r="A2" s="17"/>
    </row>
    <row r="3" spans="1:3" ht="15.75" x14ac:dyDescent="0.25">
      <c r="B3" s="68" t="s">
        <v>4</v>
      </c>
      <c r="C3" s="64">
        <v>0.59399999999999997</v>
      </c>
    </row>
    <row r="4" spans="1:3" ht="15.75" x14ac:dyDescent="0.25">
      <c r="B4" s="68" t="s">
        <v>215</v>
      </c>
      <c r="C4" s="64">
        <v>0.48399999999999999</v>
      </c>
    </row>
    <row r="5" spans="1:3" ht="15.75" x14ac:dyDescent="0.25">
      <c r="B5" s="68" t="s">
        <v>216</v>
      </c>
      <c r="C5" s="64">
        <v>0.378</v>
      </c>
    </row>
    <row r="6" spans="1:3" ht="15.75" x14ac:dyDescent="0.25">
      <c r="B6" s="68" t="s">
        <v>217</v>
      </c>
      <c r="C6" s="64">
        <v>0.27</v>
      </c>
    </row>
    <row r="7" spans="1:3" ht="15.75" x14ac:dyDescent="0.25">
      <c r="B7" s="68" t="s">
        <v>218</v>
      </c>
      <c r="C7" s="64">
        <v>0.22800000000000001</v>
      </c>
    </row>
    <row r="8" spans="1:3" ht="15.75" x14ac:dyDescent="0.25">
      <c r="B8" s="68" t="s">
        <v>219</v>
      </c>
      <c r="C8" s="64">
        <v>0.16200000000000001</v>
      </c>
    </row>
    <row r="9" spans="1:3" ht="15.75" x14ac:dyDescent="0.25">
      <c r="B9" s="68" t="s">
        <v>80</v>
      </c>
      <c r="C9" s="64">
        <v>0.04</v>
      </c>
    </row>
    <row r="10" spans="1:3" ht="15.75" x14ac:dyDescent="0.25">
      <c r="B10" s="68" t="s">
        <v>220</v>
      </c>
      <c r="C10" s="64">
        <v>0.04</v>
      </c>
    </row>
    <row r="12" spans="1:3" x14ac:dyDescent="0.25">
      <c r="B12" s="55"/>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5B7C-485B-4488-B4F3-6DCC7F030032}">
  <dimension ref="A1:N12"/>
  <sheetViews>
    <sheetView workbookViewId="0">
      <selection activeCell="G10" sqref="G10"/>
    </sheetView>
  </sheetViews>
  <sheetFormatPr defaultColWidth="8.85546875" defaultRowHeight="15" x14ac:dyDescent="0.25"/>
  <cols>
    <col min="1" max="1" width="35.5703125" customWidth="1"/>
  </cols>
  <sheetData>
    <row r="1" spans="1:14" x14ac:dyDescent="0.25">
      <c r="A1" s="126" t="s">
        <v>221</v>
      </c>
    </row>
    <row r="2" spans="1:14" ht="15.75" x14ac:dyDescent="0.25">
      <c r="A2" s="49"/>
      <c r="B2" s="49"/>
    </row>
    <row r="3" spans="1:14" ht="15.75" x14ac:dyDescent="0.25">
      <c r="A3" s="49"/>
      <c r="B3" s="50"/>
    </row>
    <row r="4" spans="1:14" ht="15.75" x14ac:dyDescent="0.25">
      <c r="A4" s="68"/>
      <c r="B4" s="64"/>
    </row>
    <row r="5" spans="1:14" ht="15.75" x14ac:dyDescent="0.25">
      <c r="A5" s="130" t="s">
        <v>222</v>
      </c>
      <c r="B5" s="131" t="s">
        <v>223</v>
      </c>
      <c r="C5" s="133" t="s">
        <v>224</v>
      </c>
      <c r="M5" s="69"/>
    </row>
    <row r="6" spans="1:14" ht="15.75" x14ac:dyDescent="0.25">
      <c r="A6" s="130" t="s">
        <v>225</v>
      </c>
      <c r="B6" s="134">
        <v>0.29703268912769998</v>
      </c>
      <c r="C6" s="67">
        <v>0.2296025673141</v>
      </c>
      <c r="M6" s="60"/>
      <c r="N6" s="61"/>
    </row>
    <row r="7" spans="1:14" ht="15.75" x14ac:dyDescent="0.25">
      <c r="A7" s="130" t="s">
        <v>226</v>
      </c>
      <c r="B7" s="132">
        <v>0.28912806224170001</v>
      </c>
      <c r="C7" s="67">
        <v>0.31977795100020001</v>
      </c>
      <c r="M7" s="60"/>
      <c r="N7" s="61"/>
    </row>
    <row r="8" spans="1:14" ht="15.75" x14ac:dyDescent="0.25">
      <c r="A8" s="130" t="s">
        <v>227</v>
      </c>
      <c r="B8" s="132">
        <v>0.1117305492282</v>
      </c>
      <c r="C8" s="67">
        <v>0.1355044487181</v>
      </c>
      <c r="M8" s="60"/>
      <c r="N8" s="61"/>
    </row>
    <row r="9" spans="1:14" ht="15.75" x14ac:dyDescent="0.25">
      <c r="A9" s="130" t="s">
        <v>228</v>
      </c>
      <c r="B9" s="132">
        <v>3.8935519834340002E-2</v>
      </c>
      <c r="C9" s="67">
        <v>6.2703727041609994E-2</v>
      </c>
    </row>
    <row r="10" spans="1:14" ht="15.75" x14ac:dyDescent="0.25">
      <c r="A10" s="49" t="s">
        <v>229</v>
      </c>
      <c r="B10" s="135">
        <v>3.4763100872129998E-2</v>
      </c>
      <c r="C10" s="67">
        <v>0.1068144696726</v>
      </c>
    </row>
    <row r="11" spans="1:14" ht="15.75" x14ac:dyDescent="0.25">
      <c r="A11" s="63" t="s">
        <v>80</v>
      </c>
      <c r="B11" s="67">
        <v>0.1117305492282</v>
      </c>
      <c r="C11" s="67">
        <v>7.6954193350409997E-2</v>
      </c>
    </row>
    <row r="12" spans="1:14" ht="15.75" x14ac:dyDescent="0.25">
      <c r="A12" s="63" t="s">
        <v>187</v>
      </c>
      <c r="B12" s="136">
        <v>0.1166795294678</v>
      </c>
      <c r="C12" s="136">
        <v>6.8642642902969994E-2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6D89-DBB7-495F-8778-CC68588F2412}">
  <dimension ref="A1:F7"/>
  <sheetViews>
    <sheetView workbookViewId="0">
      <selection activeCell="I17" sqref="I17"/>
    </sheetView>
  </sheetViews>
  <sheetFormatPr defaultColWidth="8.85546875" defaultRowHeight="15" x14ac:dyDescent="0.25"/>
  <sheetData>
    <row r="1" spans="1:6" x14ac:dyDescent="0.25">
      <c r="A1" s="17" t="s">
        <v>230</v>
      </c>
    </row>
    <row r="4" spans="1:6" x14ac:dyDescent="0.25">
      <c r="C4" t="s">
        <v>231</v>
      </c>
      <c r="D4" t="s">
        <v>232</v>
      </c>
      <c r="E4" t="s">
        <v>233</v>
      </c>
      <c r="F4" t="s">
        <v>234</v>
      </c>
    </row>
    <row r="5" spans="1:6" x14ac:dyDescent="0.25">
      <c r="B5" t="s">
        <v>235</v>
      </c>
      <c r="C5" s="37">
        <v>0.79069767441860461</v>
      </c>
      <c r="D5" s="37">
        <v>0.67441860465116277</v>
      </c>
      <c r="E5" s="37">
        <v>0.62790697674418605</v>
      </c>
      <c r="F5" t="s">
        <v>236</v>
      </c>
    </row>
    <row r="6" spans="1:6" x14ac:dyDescent="0.25">
      <c r="B6" t="s">
        <v>237</v>
      </c>
      <c r="C6" s="37">
        <v>0.11741957447753017</v>
      </c>
      <c r="D6" s="37">
        <v>5.0650626838359525E-2</v>
      </c>
      <c r="E6" s="37">
        <v>1.3641765687409492E-2</v>
      </c>
      <c r="F6" s="37">
        <v>6.057065566776644E-2</v>
      </c>
    </row>
    <row r="7" spans="1:6" x14ac:dyDescent="0.25">
      <c r="B7" t="s">
        <v>238</v>
      </c>
      <c r="C7" s="37">
        <v>0.13125666020353405</v>
      </c>
      <c r="D7" s="37">
        <v>2.8041839066496755E-2</v>
      </c>
      <c r="E7" s="37">
        <v>8.4003993011337787E-3</v>
      </c>
      <c r="F7" s="37">
        <v>3.3192182149991208E-2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1668-66F1-418E-98FE-494256FCE868}">
  <dimension ref="A1:J15"/>
  <sheetViews>
    <sheetView workbookViewId="0">
      <selection activeCell="J24" sqref="J24"/>
    </sheetView>
  </sheetViews>
  <sheetFormatPr defaultColWidth="8.85546875" defaultRowHeight="15" x14ac:dyDescent="0.25"/>
  <sheetData>
    <row r="1" spans="1:10" x14ac:dyDescent="0.25">
      <c r="A1" s="17" t="s">
        <v>239</v>
      </c>
    </row>
    <row r="2" spans="1:10" x14ac:dyDescent="0.25">
      <c r="A2" s="59"/>
    </row>
    <row r="3" spans="1:10" x14ac:dyDescent="0.25">
      <c r="A3" s="59"/>
    </row>
    <row r="4" spans="1:10" x14ac:dyDescent="0.25">
      <c r="E4" t="s">
        <v>240</v>
      </c>
      <c r="H4" t="s">
        <v>241</v>
      </c>
    </row>
    <row r="5" spans="1:10" x14ac:dyDescent="0.25">
      <c r="C5" t="s">
        <v>242</v>
      </c>
      <c r="D5" t="s">
        <v>243</v>
      </c>
      <c r="E5" t="s">
        <v>244</v>
      </c>
      <c r="F5" t="s">
        <v>245</v>
      </c>
      <c r="G5" t="s">
        <v>246</v>
      </c>
      <c r="H5" t="s">
        <v>244</v>
      </c>
      <c r="I5" t="s">
        <v>245</v>
      </c>
      <c r="J5" t="s">
        <v>246</v>
      </c>
    </row>
    <row r="6" spans="1:10" x14ac:dyDescent="0.25">
      <c r="B6">
        <v>1</v>
      </c>
      <c r="C6" t="s">
        <v>247</v>
      </c>
      <c r="D6" t="s">
        <v>248</v>
      </c>
      <c r="E6" s="70">
        <v>25.823282556591739</v>
      </c>
      <c r="F6" s="70">
        <v>33.647074138558644</v>
      </c>
      <c r="G6" s="70">
        <v>43.611802909623357</v>
      </c>
      <c r="H6" s="7">
        <v>0.11307252399102326</v>
      </c>
      <c r="I6" s="7">
        <v>0.14406916486088553</v>
      </c>
      <c r="J6" s="7">
        <v>3.812908616099403E-2</v>
      </c>
    </row>
    <row r="7" spans="1:10" x14ac:dyDescent="0.25">
      <c r="B7">
        <v>2</v>
      </c>
      <c r="C7" t="s">
        <v>249</v>
      </c>
      <c r="D7" t="s">
        <v>250</v>
      </c>
      <c r="E7" s="70">
        <v>31.822953657460353</v>
      </c>
      <c r="F7" s="70">
        <v>39.489941481565324</v>
      </c>
      <c r="G7" s="70">
        <v>52.951310465195014</v>
      </c>
      <c r="H7" s="7">
        <v>0.45111507785956922</v>
      </c>
      <c r="I7" s="7">
        <v>0.42306095429064233</v>
      </c>
      <c r="J7" s="7">
        <v>0.52071540681203377</v>
      </c>
    </row>
    <row r="8" spans="1:10" x14ac:dyDescent="0.25">
      <c r="B8">
        <v>3</v>
      </c>
      <c r="C8" t="s">
        <v>251</v>
      </c>
      <c r="D8" t="s">
        <v>252</v>
      </c>
      <c r="E8" s="70">
        <v>30.425227459786015</v>
      </c>
      <c r="F8" s="70">
        <v>38.037130676923553</v>
      </c>
      <c r="G8" s="70">
        <v>43.44330933978754</v>
      </c>
      <c r="H8" s="7">
        <v>0.14208811785983538</v>
      </c>
      <c r="I8" s="7">
        <v>0.14569670713625149</v>
      </c>
      <c r="J8" s="7">
        <v>-5.4187422209812297E-3</v>
      </c>
    </row>
    <row r="9" spans="1:10" x14ac:dyDescent="0.25">
      <c r="B9">
        <v>4</v>
      </c>
      <c r="C9" t="s">
        <v>253</v>
      </c>
      <c r="D9" t="s">
        <v>135</v>
      </c>
      <c r="E9" s="70">
        <v>35.458804378002675</v>
      </c>
      <c r="F9" s="70">
        <v>44.205023012167146</v>
      </c>
      <c r="G9" s="70">
        <v>56.6364217099675</v>
      </c>
      <c r="H9" s="7">
        <v>0.1930957058547334</v>
      </c>
      <c r="I9" s="7">
        <v>0.15147233686291078</v>
      </c>
      <c r="J9" s="7">
        <v>6.4194319991873389E-2</v>
      </c>
    </row>
    <row r="10" spans="1:10" x14ac:dyDescent="0.25">
      <c r="B10">
        <v>5</v>
      </c>
      <c r="C10" t="s">
        <v>254</v>
      </c>
      <c r="D10" t="s">
        <v>255</v>
      </c>
      <c r="E10" s="70">
        <v>29.595271108746907</v>
      </c>
      <c r="F10" s="70">
        <v>36.01735969515363</v>
      </c>
      <c r="G10" s="70">
        <v>49.177117902033515</v>
      </c>
      <c r="H10" s="7">
        <v>-1.8398968200765895E-2</v>
      </c>
      <c r="I10" s="7">
        <v>-6.811488498955677E-2</v>
      </c>
      <c r="J10" s="7">
        <v>-2.8887877132039597E-2</v>
      </c>
    </row>
    <row r="11" spans="1:10" x14ac:dyDescent="0.25">
      <c r="B11">
        <v>8</v>
      </c>
      <c r="C11" t="s">
        <v>256</v>
      </c>
      <c r="D11" t="s">
        <v>257</v>
      </c>
      <c r="E11" s="70">
        <v>32.736018489047716</v>
      </c>
      <c r="F11" s="70">
        <v>38.426221778559714</v>
      </c>
      <c r="G11" s="70">
        <v>43.933065003180978</v>
      </c>
      <c r="H11" s="7">
        <v>0.22652748179272064</v>
      </c>
      <c r="I11" s="7">
        <v>0.13018299348705042</v>
      </c>
      <c r="J11" s="7">
        <v>4.0328321174070127E-2</v>
      </c>
    </row>
    <row r="12" spans="1:10" x14ac:dyDescent="0.25">
      <c r="B12">
        <v>10</v>
      </c>
      <c r="C12" t="s">
        <v>258</v>
      </c>
      <c r="D12" t="s">
        <v>259</v>
      </c>
      <c r="E12" s="70">
        <v>43.671273182486154</v>
      </c>
      <c r="F12" s="70">
        <v>50.375317483767951</v>
      </c>
      <c r="G12" s="70">
        <v>61.045604272684685</v>
      </c>
      <c r="H12" s="7">
        <v>0.14682965290142216</v>
      </c>
      <c r="I12" s="7">
        <v>1.4200070138271577E-2</v>
      </c>
      <c r="J12" s="7">
        <v>3.3270214500417845E-2</v>
      </c>
    </row>
    <row r="13" spans="1:10" x14ac:dyDescent="0.25">
      <c r="B13">
        <v>16</v>
      </c>
      <c r="C13" t="s">
        <v>260</v>
      </c>
      <c r="D13" t="s">
        <v>261</v>
      </c>
      <c r="E13" s="70">
        <v>27.766503124175863</v>
      </c>
      <c r="F13" s="70">
        <v>30.782571364331737</v>
      </c>
      <c r="G13" s="70">
        <v>37.67806087249506</v>
      </c>
      <c r="H13" s="7">
        <v>0.14642870042014303</v>
      </c>
      <c r="I13" s="7">
        <v>-3.0164733322881582E-2</v>
      </c>
      <c r="J13" s="7">
        <v>-0.248992209039365</v>
      </c>
    </row>
    <row r="14" spans="1:10" x14ac:dyDescent="0.25">
      <c r="B14">
        <v>23</v>
      </c>
      <c r="C14" t="s">
        <v>262</v>
      </c>
      <c r="D14" t="s">
        <v>263</v>
      </c>
      <c r="E14" s="70">
        <v>33.790636440279563</v>
      </c>
      <c r="F14" s="70">
        <v>45.921391524456887</v>
      </c>
      <c r="G14" s="70">
        <v>58.158387933223004</v>
      </c>
      <c r="H14" s="7">
        <v>0.13125666020353405</v>
      </c>
      <c r="I14" s="7">
        <v>0.11216738979067299</v>
      </c>
      <c r="J14" s="7">
        <v>3.3192182149991208E-2</v>
      </c>
    </row>
    <row r="15" spans="1:10" x14ac:dyDescent="0.25">
      <c r="B15">
        <v>36</v>
      </c>
      <c r="C15" t="s">
        <v>264</v>
      </c>
      <c r="D15" t="s">
        <v>265</v>
      </c>
      <c r="E15" s="70">
        <v>32.127155390996101</v>
      </c>
      <c r="F15" s="70">
        <v>36.248755245484674</v>
      </c>
      <c r="G15" s="70">
        <v>44.218357509354718</v>
      </c>
      <c r="H15" s="7">
        <v>0.13083968289321019</v>
      </c>
      <c r="I15" s="7">
        <v>2.8041839066496755E-2</v>
      </c>
      <c r="J15" s="7">
        <v>8.4003993011337787E-3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6ADDC-A493-44E6-8FE6-DBA31F3771AE}">
  <dimension ref="A1:F6"/>
  <sheetViews>
    <sheetView workbookViewId="0">
      <selection activeCell="R19" sqref="R19"/>
    </sheetView>
  </sheetViews>
  <sheetFormatPr defaultColWidth="8.85546875" defaultRowHeight="15" x14ac:dyDescent="0.25"/>
  <sheetData>
    <row r="1" spans="1:6" x14ac:dyDescent="0.25">
      <c r="A1" s="17" t="s">
        <v>266</v>
      </c>
    </row>
    <row r="4" spans="1:6" x14ac:dyDescent="0.25">
      <c r="C4">
        <v>2022</v>
      </c>
      <c r="D4">
        <v>2023</v>
      </c>
      <c r="E4">
        <v>2024</v>
      </c>
      <c r="F4" t="s">
        <v>267</v>
      </c>
    </row>
    <row r="5" spans="1:6" x14ac:dyDescent="0.25">
      <c r="B5" t="s">
        <v>268</v>
      </c>
      <c r="C5" s="37">
        <v>0.86</v>
      </c>
      <c r="D5" s="37">
        <v>0.9</v>
      </c>
      <c r="E5" s="37">
        <v>0.89733119658119587</v>
      </c>
      <c r="F5" s="37">
        <v>0.75</v>
      </c>
    </row>
    <row r="6" spans="1:6" x14ac:dyDescent="0.25">
      <c r="B6" t="s">
        <v>269</v>
      </c>
      <c r="C6" s="37">
        <v>0.86</v>
      </c>
      <c r="D6" s="37">
        <v>0.91</v>
      </c>
      <c r="E6" s="37">
        <v>0.91500000000000004</v>
      </c>
      <c r="F6" t="s">
        <v>236</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15D6-B3A2-4DA2-B95E-0DEB6CD6BD67}">
  <dimension ref="A1:G15"/>
  <sheetViews>
    <sheetView workbookViewId="0">
      <selection activeCell="L14" sqref="L14"/>
    </sheetView>
  </sheetViews>
  <sheetFormatPr defaultColWidth="8.85546875" defaultRowHeight="15" x14ac:dyDescent="0.25"/>
  <sheetData>
    <row r="1" spans="1:7" x14ac:dyDescent="0.25">
      <c r="A1" s="17" t="s">
        <v>270</v>
      </c>
    </row>
    <row r="5" spans="1:7" x14ac:dyDescent="0.25">
      <c r="D5" t="s">
        <v>242</v>
      </c>
      <c r="E5" t="s">
        <v>243</v>
      </c>
      <c r="F5" t="s">
        <v>271</v>
      </c>
    </row>
    <row r="6" spans="1:7" x14ac:dyDescent="0.25">
      <c r="D6" t="s">
        <v>249</v>
      </c>
      <c r="E6" t="s">
        <v>250</v>
      </c>
      <c r="F6" s="37">
        <v>0.91500000000000004</v>
      </c>
      <c r="G6" s="7"/>
    </row>
    <row r="7" spans="1:7" x14ac:dyDescent="0.25">
      <c r="D7" t="s">
        <v>272</v>
      </c>
      <c r="E7" t="s">
        <v>273</v>
      </c>
      <c r="F7" s="37">
        <v>0.91500000000000004</v>
      </c>
      <c r="G7" s="7"/>
    </row>
    <row r="8" spans="1:7" x14ac:dyDescent="0.25">
      <c r="D8" t="s">
        <v>258</v>
      </c>
      <c r="E8" t="s">
        <v>259</v>
      </c>
      <c r="F8" s="37">
        <v>0.91500000000000004</v>
      </c>
      <c r="G8" s="7"/>
    </row>
    <row r="9" spans="1:7" x14ac:dyDescent="0.25">
      <c r="D9" t="s">
        <v>256</v>
      </c>
      <c r="E9" t="s">
        <v>257</v>
      </c>
      <c r="F9" s="37">
        <v>0.87653846153845993</v>
      </c>
      <c r="G9" s="7"/>
    </row>
    <row r="10" spans="1:7" x14ac:dyDescent="0.25">
      <c r="D10" t="s">
        <v>247</v>
      </c>
      <c r="E10" t="s">
        <v>248</v>
      </c>
      <c r="F10" s="37">
        <v>0.86499999999999999</v>
      </c>
      <c r="G10" s="7"/>
    </row>
    <row r="11" spans="1:7" x14ac:dyDescent="0.25">
      <c r="D11" t="s">
        <v>253</v>
      </c>
      <c r="E11" t="s">
        <v>135</v>
      </c>
      <c r="F11" s="37">
        <v>0.86499999999999999</v>
      </c>
      <c r="G11" s="7"/>
    </row>
    <row r="12" spans="1:7" x14ac:dyDescent="0.25">
      <c r="D12" t="s">
        <v>254</v>
      </c>
      <c r="E12" t="s">
        <v>255</v>
      </c>
      <c r="F12" s="37">
        <v>0.86499999999999999</v>
      </c>
      <c r="G12" s="7"/>
    </row>
    <row r="13" spans="1:7" x14ac:dyDescent="0.25">
      <c r="D13" t="s">
        <v>274</v>
      </c>
      <c r="E13" t="s">
        <v>275</v>
      </c>
      <c r="F13" s="37">
        <v>0.86499999999999999</v>
      </c>
      <c r="G13" s="7"/>
    </row>
    <row r="14" spans="1:7" x14ac:dyDescent="0.25">
      <c r="D14" t="s">
        <v>260</v>
      </c>
      <c r="E14" t="s">
        <v>261</v>
      </c>
      <c r="F14" s="37">
        <v>0.82333333333333503</v>
      </c>
      <c r="G14" s="7"/>
    </row>
    <row r="15" spans="1:7" x14ac:dyDescent="0.25">
      <c r="D15" t="s">
        <v>251</v>
      </c>
      <c r="E15" t="s">
        <v>252</v>
      </c>
      <c r="F15" s="37">
        <v>0.78166666666664997</v>
      </c>
      <c r="G15" s="7"/>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4DB1A-16C2-4B61-A01B-D8DDB33FD894}">
  <dimension ref="A1:F12"/>
  <sheetViews>
    <sheetView workbookViewId="0">
      <selection activeCell="H15" sqref="H15"/>
    </sheetView>
  </sheetViews>
  <sheetFormatPr defaultColWidth="8.85546875" defaultRowHeight="15" x14ac:dyDescent="0.25"/>
  <sheetData>
    <row r="1" spans="1:6" x14ac:dyDescent="0.25">
      <c r="A1" s="17" t="s">
        <v>276</v>
      </c>
    </row>
    <row r="6" spans="1:6" x14ac:dyDescent="0.25">
      <c r="E6" t="s">
        <v>277</v>
      </c>
      <c r="F6" t="s">
        <v>278</v>
      </c>
    </row>
    <row r="7" spans="1:6" x14ac:dyDescent="0.25">
      <c r="D7" t="s">
        <v>279</v>
      </c>
      <c r="E7" s="5">
        <v>59480</v>
      </c>
      <c r="F7" s="37">
        <v>0.3279507045604525</v>
      </c>
    </row>
    <row r="8" spans="1:6" x14ac:dyDescent="0.25">
      <c r="D8" t="s">
        <v>280</v>
      </c>
      <c r="E8" s="5">
        <v>50403</v>
      </c>
      <c r="F8" s="37">
        <v>0.29732623273325476</v>
      </c>
    </row>
    <row r="10" spans="1:6" x14ac:dyDescent="0.25">
      <c r="D10" t="s">
        <v>281</v>
      </c>
      <c r="E10" s="37">
        <v>0.35</v>
      </c>
    </row>
    <row r="11" spans="1:6" x14ac:dyDescent="0.25">
      <c r="D11" t="s">
        <v>282</v>
      </c>
      <c r="E11" s="7">
        <v>5.0498104348231154E-2</v>
      </c>
    </row>
    <row r="12" spans="1:6" x14ac:dyDescent="0.25">
      <c r="D12" t="s">
        <v>283</v>
      </c>
      <c r="E12" s="7">
        <v>8.5535713543889058E-2</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2AFE-5D38-4A96-8A40-EA15ED28F3F4}">
  <dimension ref="A1"/>
  <sheetViews>
    <sheetView workbookViewId="0"/>
  </sheetViews>
  <sheetFormatPr defaultColWidth="8.85546875" defaultRowHeight="15" x14ac:dyDescent="0.25"/>
  <sheetData>
    <row r="1" spans="1:1" x14ac:dyDescent="0.25">
      <c r="A1" s="18" t="s">
        <v>284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1091-EFA7-4FBA-840C-E968FFCA1D1D}">
  <sheetPr codeName="Sheet4"/>
  <dimension ref="B1:H10"/>
  <sheetViews>
    <sheetView topLeftCell="B1" zoomScaleNormal="100" workbookViewId="0">
      <selection activeCell="D16" sqref="D16"/>
    </sheetView>
  </sheetViews>
  <sheetFormatPr defaultColWidth="8.85546875" defaultRowHeight="15" x14ac:dyDescent="0.25"/>
  <cols>
    <col min="2" max="2" width="28.7109375" customWidth="1"/>
    <col min="3" max="4" width="9.42578125" customWidth="1"/>
    <col min="5" max="5" width="10.42578125" customWidth="1"/>
    <col min="6" max="7" width="9.42578125" customWidth="1"/>
    <col min="8" max="8" width="12.42578125" bestFit="1" customWidth="1"/>
  </cols>
  <sheetData>
    <row r="1" spans="2:8" x14ac:dyDescent="0.25">
      <c r="B1" s="17" t="s">
        <v>22</v>
      </c>
    </row>
    <row r="2" spans="2:8" x14ac:dyDescent="0.25">
      <c r="C2" s="2">
        <v>2019</v>
      </c>
      <c r="D2" s="2">
        <v>2020</v>
      </c>
      <c r="E2" s="2">
        <v>2021</v>
      </c>
      <c r="F2" s="2">
        <v>2022</v>
      </c>
      <c r="G2" s="2">
        <v>2023</v>
      </c>
      <c r="H2" s="2">
        <v>2024</v>
      </c>
    </row>
    <row r="3" spans="2:8" x14ac:dyDescent="0.25">
      <c r="B3" s="2" t="s">
        <v>23</v>
      </c>
      <c r="C3" s="15">
        <v>2655.6208086633437</v>
      </c>
      <c r="D3" s="15">
        <v>2581.9408781988345</v>
      </c>
      <c r="E3" s="15">
        <v>2663</v>
      </c>
      <c r="F3" s="15">
        <v>2672</v>
      </c>
      <c r="G3" s="4">
        <v>2612</v>
      </c>
      <c r="H3" s="5">
        <v>2555.3745962387502</v>
      </c>
    </row>
    <row r="4" spans="2:8" x14ac:dyDescent="0.25">
      <c r="B4" s="2" t="s">
        <v>24</v>
      </c>
      <c r="C4" s="15">
        <v>2289.333847666383</v>
      </c>
      <c r="D4" s="15">
        <v>2312.1704176541698</v>
      </c>
      <c r="E4" s="15">
        <v>2506</v>
      </c>
      <c r="F4" s="15">
        <v>2747</v>
      </c>
      <c r="G4" s="4">
        <v>2938</v>
      </c>
      <c r="H4" s="16">
        <v>3160.6647996296933</v>
      </c>
    </row>
    <row r="5" spans="2:8" x14ac:dyDescent="0.25">
      <c r="B5" s="2" t="s">
        <v>25</v>
      </c>
      <c r="C5" s="15">
        <v>8578.8977235360217</v>
      </c>
      <c r="D5" s="15">
        <v>8976.3758062330107</v>
      </c>
      <c r="E5" s="15">
        <v>11294</v>
      </c>
      <c r="F5" s="15">
        <v>13456</v>
      </c>
      <c r="G5" s="4">
        <v>15569</v>
      </c>
      <c r="H5" s="5">
        <v>15261.331473394535</v>
      </c>
    </row>
    <row r="6" spans="2:8" x14ac:dyDescent="0.25">
      <c r="B6" s="2" t="s">
        <v>26</v>
      </c>
      <c r="C6" s="15">
        <v>23490.950935676618</v>
      </c>
      <c r="D6" s="15">
        <v>22854.856204921256</v>
      </c>
      <c r="E6" s="15">
        <v>24671</v>
      </c>
      <c r="F6" s="15">
        <v>25913</v>
      </c>
      <c r="G6" s="4">
        <v>27384</v>
      </c>
      <c r="H6" s="5">
        <v>28167.164620548727</v>
      </c>
    </row>
    <row r="7" spans="2:8" x14ac:dyDescent="0.25">
      <c r="B7" s="2" t="s">
        <v>27</v>
      </c>
      <c r="C7" s="15">
        <v>126739.41765722667</v>
      </c>
      <c r="D7" s="15">
        <v>120960.86426390281</v>
      </c>
      <c r="E7" s="15">
        <v>123921</v>
      </c>
      <c r="F7" s="15">
        <v>126008</v>
      </c>
      <c r="G7" s="4">
        <v>129946</v>
      </c>
      <c r="H7" s="5">
        <v>135392.30773758399</v>
      </c>
    </row>
    <row r="9" spans="2:8" x14ac:dyDescent="0.25">
      <c r="C9" s="6"/>
      <c r="D9" s="6"/>
      <c r="E9" s="6"/>
      <c r="F9" s="6"/>
      <c r="G9" s="6"/>
      <c r="H9" s="6"/>
    </row>
    <row r="10" spans="2:8" x14ac:dyDescent="0.25">
      <c r="C10" s="6"/>
      <c r="D10" s="6"/>
      <c r="E10" s="6"/>
      <c r="F10" s="6"/>
      <c r="G10" s="6"/>
      <c r="H10" s="6"/>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2CB76-4DFB-45C9-A3F4-C66B2D7695D6}">
  <dimension ref="A1"/>
  <sheetViews>
    <sheetView workbookViewId="0">
      <selection activeCell="R18" sqref="R18"/>
    </sheetView>
  </sheetViews>
  <sheetFormatPr defaultColWidth="8.85546875" defaultRowHeight="15" x14ac:dyDescent="0.25"/>
  <sheetData>
    <row r="1" spans="1:1" x14ac:dyDescent="0.25">
      <c r="A1" s="17" t="s">
        <v>285</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CDDDE-9BD1-40B0-968F-D1497534CC34}">
  <dimension ref="A1:G8"/>
  <sheetViews>
    <sheetView zoomScale="85" zoomScaleNormal="85" workbookViewId="0">
      <selection activeCell="R9" sqref="R9"/>
    </sheetView>
  </sheetViews>
  <sheetFormatPr defaultColWidth="8.85546875" defaultRowHeight="15" x14ac:dyDescent="0.25"/>
  <sheetData>
    <row r="1" spans="1:7" x14ac:dyDescent="0.25">
      <c r="A1" s="41" t="s">
        <v>286</v>
      </c>
    </row>
    <row r="2" spans="1:7" x14ac:dyDescent="0.25">
      <c r="C2" s="2"/>
      <c r="D2" s="2">
        <v>2024</v>
      </c>
      <c r="E2" s="2">
        <v>2023</v>
      </c>
      <c r="F2" s="2">
        <v>2022</v>
      </c>
      <c r="G2" s="2">
        <v>2021</v>
      </c>
    </row>
    <row r="3" spans="1:7" x14ac:dyDescent="0.25">
      <c r="C3" s="71" t="s">
        <v>287</v>
      </c>
      <c r="D3" s="24">
        <v>0.26112770868297536</v>
      </c>
      <c r="E3" s="37">
        <v>0.26</v>
      </c>
      <c r="F3" s="7">
        <v>0.45</v>
      </c>
      <c r="G3" s="7">
        <v>0.39</v>
      </c>
    </row>
    <row r="4" spans="1:7" x14ac:dyDescent="0.25">
      <c r="C4" s="71" t="s">
        <v>288</v>
      </c>
      <c r="D4" s="24">
        <v>0.49463587160118744</v>
      </c>
      <c r="E4" s="37">
        <v>0.73</v>
      </c>
      <c r="F4" s="7">
        <v>0.48</v>
      </c>
      <c r="G4" s="7">
        <v>0.52</v>
      </c>
    </row>
    <row r="5" spans="1:7" x14ac:dyDescent="0.25">
      <c r="C5" s="71" t="s">
        <v>289</v>
      </c>
      <c r="D5" s="24">
        <v>0.24423641971583715</v>
      </c>
      <c r="E5" s="37">
        <v>0.01</v>
      </c>
      <c r="F5" s="7">
        <v>7.0000000000000007E-2</v>
      </c>
      <c r="G5" s="7">
        <v>0.1</v>
      </c>
    </row>
    <row r="6" spans="1:7" x14ac:dyDescent="0.25">
      <c r="C6" s="2"/>
      <c r="D6" s="2"/>
    </row>
    <row r="7" spans="1:7" x14ac:dyDescent="0.25">
      <c r="C7" s="2"/>
      <c r="D7" s="2"/>
    </row>
    <row r="8" spans="1:7" x14ac:dyDescent="0.25">
      <c r="B8" s="30"/>
      <c r="C8" s="2"/>
      <c r="D8" s="2"/>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CB8BB-32B8-47FA-9E5D-CB5C15BF8873}">
  <dimension ref="A1:H14"/>
  <sheetViews>
    <sheetView zoomScale="85" zoomScaleNormal="85" workbookViewId="0">
      <selection activeCell="Q18" sqref="Q18"/>
    </sheetView>
  </sheetViews>
  <sheetFormatPr defaultColWidth="8.85546875" defaultRowHeight="15" x14ac:dyDescent="0.25"/>
  <sheetData>
    <row r="1" spans="1:8" x14ac:dyDescent="0.25">
      <c r="A1" s="75" t="s">
        <v>290</v>
      </c>
    </row>
    <row r="6" spans="1:8" x14ac:dyDescent="0.25">
      <c r="B6" s="72"/>
      <c r="C6" s="56">
        <v>2019</v>
      </c>
      <c r="D6" s="56">
        <v>2020</v>
      </c>
      <c r="E6" s="56">
        <v>2021</v>
      </c>
      <c r="F6" s="56">
        <v>2022</v>
      </c>
      <c r="G6" s="56">
        <v>2023</v>
      </c>
      <c r="H6">
        <v>2024</v>
      </c>
    </row>
    <row r="7" spans="1:8" x14ac:dyDescent="0.25">
      <c r="B7" s="56" t="s">
        <v>287</v>
      </c>
      <c r="C7" s="73">
        <v>0.31</v>
      </c>
      <c r="D7" s="73">
        <v>0.33</v>
      </c>
      <c r="E7" s="73">
        <v>0.38</v>
      </c>
      <c r="F7" s="57">
        <v>0.45043151025377876</v>
      </c>
      <c r="G7" s="74">
        <v>0.25759499428979604</v>
      </c>
      <c r="H7" s="24">
        <v>0.26112770868297536</v>
      </c>
    </row>
    <row r="8" spans="1:8" x14ac:dyDescent="0.25">
      <c r="B8" s="56" t="s">
        <v>288</v>
      </c>
      <c r="C8" s="73">
        <v>0.46</v>
      </c>
      <c r="D8" s="73">
        <v>0.52</v>
      </c>
      <c r="E8" s="73">
        <v>0.52</v>
      </c>
      <c r="F8" s="57">
        <v>0.47968781783184777</v>
      </c>
      <c r="G8" s="74">
        <v>0.73211174470165052</v>
      </c>
      <c r="H8" s="24">
        <v>0.49463587160118744</v>
      </c>
    </row>
    <row r="9" spans="1:8" x14ac:dyDescent="0.25">
      <c r="B9" s="72" t="s">
        <v>291</v>
      </c>
      <c r="C9" s="73">
        <f t="shared" ref="C9:H9" si="0">SUM(C7:C8)</f>
        <v>0.77</v>
      </c>
      <c r="D9" s="73">
        <f t="shared" si="0"/>
        <v>0.85000000000000009</v>
      </c>
      <c r="E9" s="73">
        <f t="shared" si="0"/>
        <v>0.9</v>
      </c>
      <c r="F9" s="73">
        <f t="shared" si="0"/>
        <v>0.93011932808562658</v>
      </c>
      <c r="G9" s="73">
        <f t="shared" si="0"/>
        <v>0.98970673899144657</v>
      </c>
      <c r="H9" s="73">
        <f t="shared" si="0"/>
        <v>0.75576358028416279</v>
      </c>
    </row>
    <row r="10" spans="1:8" x14ac:dyDescent="0.25">
      <c r="C10" s="12"/>
      <c r="D10" s="12"/>
      <c r="E10" s="12"/>
    </row>
    <row r="14" spans="1:8" x14ac:dyDescent="0.25">
      <c r="C14" s="30"/>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8336D-620E-4D94-84D8-06B94F150BBB}">
  <dimension ref="A1:I11"/>
  <sheetViews>
    <sheetView zoomScale="85" zoomScaleNormal="85" workbookViewId="0">
      <selection activeCell="W17" sqref="W17"/>
    </sheetView>
  </sheetViews>
  <sheetFormatPr defaultColWidth="8.85546875" defaultRowHeight="15" x14ac:dyDescent="0.25"/>
  <sheetData>
    <row r="1" spans="1:9" x14ac:dyDescent="0.25">
      <c r="A1" s="75" t="s">
        <v>292</v>
      </c>
    </row>
    <row r="5" spans="1:9" x14ac:dyDescent="0.25">
      <c r="E5" s="56" t="s">
        <v>27</v>
      </c>
      <c r="F5" s="56" t="s">
        <v>23</v>
      </c>
      <c r="G5" s="56" t="s">
        <v>24</v>
      </c>
      <c r="H5" s="56" t="s">
        <v>26</v>
      </c>
      <c r="I5" s="56" t="s">
        <v>293</v>
      </c>
    </row>
    <row r="6" spans="1:9" x14ac:dyDescent="0.25">
      <c r="D6" s="56" t="s">
        <v>287</v>
      </c>
      <c r="E6" s="24">
        <v>0.2857142857142857</v>
      </c>
      <c r="F6" s="24">
        <v>0.24959682337396535</v>
      </c>
      <c r="G6" s="24">
        <v>0.27777777777777773</v>
      </c>
      <c r="H6" s="24">
        <v>0.11538461538461539</v>
      </c>
      <c r="I6" s="24">
        <v>0.32682657324746112</v>
      </c>
    </row>
    <row r="7" spans="1:9" x14ac:dyDescent="0.25">
      <c r="D7" s="56" t="s">
        <v>288</v>
      </c>
      <c r="E7" s="24">
        <v>0.4285714285714286</v>
      </c>
      <c r="F7" s="24">
        <v>0.5682746917106466</v>
      </c>
      <c r="G7" s="24">
        <v>0.55555555555555547</v>
      </c>
      <c r="H7" s="24">
        <v>0.73076923076923073</v>
      </c>
      <c r="I7" s="24">
        <v>0.58456515630594152</v>
      </c>
    </row>
    <row r="8" spans="1:9" x14ac:dyDescent="0.25">
      <c r="D8" s="56" t="s">
        <v>289</v>
      </c>
      <c r="E8" s="24">
        <v>0.2857142857142857</v>
      </c>
      <c r="F8" s="24">
        <v>0.18212848491538816</v>
      </c>
      <c r="G8" s="24">
        <v>0.16666666666666666</v>
      </c>
      <c r="H8" s="24">
        <v>0.15384615384615385</v>
      </c>
      <c r="I8" s="24">
        <v>8.8608270446597429E-2</v>
      </c>
    </row>
    <row r="11" spans="1:9" x14ac:dyDescent="0.25">
      <c r="C11" s="30"/>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86C8-6E88-48F9-98A4-71EDC44569D3}">
  <dimension ref="A1:E1918"/>
  <sheetViews>
    <sheetView workbookViewId="0">
      <selection activeCell="U10" sqref="U10"/>
    </sheetView>
  </sheetViews>
  <sheetFormatPr defaultColWidth="8.85546875" defaultRowHeight="15" x14ac:dyDescent="0.25"/>
  <cols>
    <col min="1" max="1" width="9.140625" style="78" customWidth="1"/>
    <col min="2" max="2" width="5.42578125" customWidth="1"/>
    <col min="4" max="4" width="22.140625" customWidth="1"/>
  </cols>
  <sheetData>
    <row r="1" spans="1:5" x14ac:dyDescent="0.25">
      <c r="A1" s="17" t="s">
        <v>294</v>
      </c>
      <c r="B1" s="2"/>
      <c r="C1" s="2"/>
      <c r="D1" s="76"/>
      <c r="E1" s="2"/>
    </row>
    <row r="2" spans="1:5" x14ac:dyDescent="0.25">
      <c r="A2" s="17"/>
      <c r="B2" s="2"/>
      <c r="C2" s="2"/>
      <c r="D2" s="76"/>
      <c r="E2" s="2"/>
    </row>
    <row r="3" spans="1:5" x14ac:dyDescent="0.25">
      <c r="A3" s="77"/>
      <c r="D3" t="s">
        <v>295</v>
      </c>
      <c r="E3">
        <v>1</v>
      </c>
    </row>
    <row r="4" spans="1:5" x14ac:dyDescent="0.25">
      <c r="A4" s="77"/>
      <c r="D4" t="s">
        <v>296</v>
      </c>
      <c r="E4">
        <v>2</v>
      </c>
    </row>
    <row r="5" spans="1:5" x14ac:dyDescent="0.25">
      <c r="A5" s="77"/>
      <c r="D5" t="s">
        <v>297</v>
      </c>
      <c r="E5">
        <v>2</v>
      </c>
    </row>
    <row r="6" spans="1:5" x14ac:dyDescent="0.25">
      <c r="A6" s="77"/>
      <c r="D6" t="s">
        <v>298</v>
      </c>
      <c r="E6">
        <v>3</v>
      </c>
    </row>
    <row r="7" spans="1:5" x14ac:dyDescent="0.25">
      <c r="A7" s="77"/>
      <c r="D7" t="s">
        <v>299</v>
      </c>
      <c r="E7">
        <v>4</v>
      </c>
    </row>
    <row r="8" spans="1:5" x14ac:dyDescent="0.25">
      <c r="A8" s="77"/>
      <c r="D8" t="s">
        <v>300</v>
      </c>
      <c r="E8">
        <v>8</v>
      </c>
    </row>
    <row r="9" spans="1:5" x14ac:dyDescent="0.25">
      <c r="A9" s="77"/>
      <c r="D9" t="s">
        <v>301</v>
      </c>
      <c r="E9">
        <v>10</v>
      </c>
    </row>
    <row r="10" spans="1:5" x14ac:dyDescent="0.25">
      <c r="A10" s="77"/>
      <c r="D10" t="s">
        <v>302</v>
      </c>
      <c r="E10">
        <v>13</v>
      </c>
    </row>
    <row r="11" spans="1:5" x14ac:dyDescent="0.25">
      <c r="A11" s="77"/>
      <c r="D11" t="s">
        <v>91</v>
      </c>
      <c r="E11">
        <v>17</v>
      </c>
    </row>
    <row r="12" spans="1:5" x14ac:dyDescent="0.25">
      <c r="A12" s="77"/>
      <c r="D12" t="s">
        <v>303</v>
      </c>
      <c r="E12">
        <v>18</v>
      </c>
    </row>
    <row r="13" spans="1:5" x14ac:dyDescent="0.25">
      <c r="A13" s="77"/>
      <c r="D13" t="s">
        <v>304</v>
      </c>
      <c r="E13">
        <v>25</v>
      </c>
    </row>
    <row r="14" spans="1:5" x14ac:dyDescent="0.25">
      <c r="A14" s="77"/>
      <c r="D14" t="s">
        <v>305</v>
      </c>
      <c r="E14">
        <v>26</v>
      </c>
    </row>
    <row r="15" spans="1:5" x14ac:dyDescent="0.25">
      <c r="A15" s="77"/>
      <c r="D15" t="s">
        <v>93</v>
      </c>
      <c r="E15">
        <v>37</v>
      </c>
    </row>
    <row r="16" spans="1:5" x14ac:dyDescent="0.25">
      <c r="A16" s="77"/>
      <c r="D16" t="s">
        <v>306</v>
      </c>
      <c r="E16">
        <v>46</v>
      </c>
    </row>
    <row r="17" spans="1:5" x14ac:dyDescent="0.25">
      <c r="A17" s="77"/>
      <c r="D17" t="s">
        <v>307</v>
      </c>
      <c r="E17">
        <v>47</v>
      </c>
    </row>
    <row r="18" spans="1:5" x14ac:dyDescent="0.25">
      <c r="A18" s="77"/>
      <c r="D18" t="s">
        <v>308</v>
      </c>
      <c r="E18">
        <v>48</v>
      </c>
    </row>
    <row r="19" spans="1:5" x14ac:dyDescent="0.25">
      <c r="A19" s="77"/>
      <c r="D19" t="s">
        <v>309</v>
      </c>
      <c r="E19">
        <v>55</v>
      </c>
    </row>
    <row r="20" spans="1:5" x14ac:dyDescent="0.25">
      <c r="A20" s="77"/>
      <c r="D20" t="s">
        <v>42</v>
      </c>
      <c r="E20">
        <v>75</v>
      </c>
    </row>
    <row r="21" spans="1:5" x14ac:dyDescent="0.25">
      <c r="A21" s="77"/>
      <c r="D21" t="s">
        <v>310</v>
      </c>
      <c r="E21">
        <v>94</v>
      </c>
    </row>
    <row r="22" spans="1:5" x14ac:dyDescent="0.25">
      <c r="A22" s="77"/>
      <c r="D22" t="s">
        <v>311</v>
      </c>
      <c r="E22">
        <v>98</v>
      </c>
    </row>
    <row r="23" spans="1:5" x14ac:dyDescent="0.25">
      <c r="A23" s="77"/>
      <c r="D23" t="s">
        <v>312</v>
      </c>
      <c r="E23">
        <v>126</v>
      </c>
    </row>
    <row r="24" spans="1:5" x14ac:dyDescent="0.25">
      <c r="A24" s="77"/>
      <c r="D24" t="s">
        <v>313</v>
      </c>
      <c r="E24">
        <v>133</v>
      </c>
    </row>
    <row r="25" spans="1:5" x14ac:dyDescent="0.25">
      <c r="A25" s="77"/>
      <c r="D25" t="s">
        <v>314</v>
      </c>
      <c r="E25">
        <v>146</v>
      </c>
    </row>
    <row r="26" spans="1:5" x14ac:dyDescent="0.25">
      <c r="A26" s="77"/>
      <c r="D26" t="s">
        <v>315</v>
      </c>
      <c r="E26">
        <v>223</v>
      </c>
    </row>
    <row r="27" spans="1:5" x14ac:dyDescent="0.25">
      <c r="A27" s="77"/>
      <c r="D27" t="s">
        <v>316</v>
      </c>
      <c r="E27">
        <v>273</v>
      </c>
    </row>
    <row r="28" spans="1:5" x14ac:dyDescent="0.25">
      <c r="A28" s="77"/>
      <c r="D28" t="s">
        <v>317</v>
      </c>
      <c r="E28">
        <v>405</v>
      </c>
    </row>
    <row r="29" spans="1:5" x14ac:dyDescent="0.25">
      <c r="A29" s="77"/>
    </row>
    <row r="30" spans="1:5" x14ac:dyDescent="0.25">
      <c r="A30" s="77"/>
    </row>
    <row r="31" spans="1:5" x14ac:dyDescent="0.25">
      <c r="A31" s="77"/>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C19E-29C3-4EB3-915E-C605D18115A8}">
  <dimension ref="A1:B1903"/>
  <sheetViews>
    <sheetView workbookViewId="0">
      <selection activeCell="A13" sqref="A13"/>
    </sheetView>
  </sheetViews>
  <sheetFormatPr defaultColWidth="8.85546875" defaultRowHeight="15" x14ac:dyDescent="0.25"/>
  <cols>
    <col min="1" max="1" width="28.28515625" style="78" customWidth="1"/>
    <col min="4" max="4" width="22.140625" customWidth="1"/>
  </cols>
  <sheetData>
    <row r="1" spans="1:2" x14ac:dyDescent="0.25">
      <c r="A1" s="17" t="s">
        <v>318</v>
      </c>
    </row>
    <row r="2" spans="1:2" x14ac:dyDescent="0.25">
      <c r="A2"/>
    </row>
    <row r="3" spans="1:2" x14ac:dyDescent="0.25">
      <c r="A3"/>
    </row>
    <row r="4" spans="1:2" x14ac:dyDescent="0.25">
      <c r="A4" s="2"/>
    </row>
    <row r="5" spans="1:2" x14ac:dyDescent="0.25">
      <c r="A5" t="s">
        <v>319</v>
      </c>
      <c r="B5" t="s">
        <v>320</v>
      </c>
    </row>
    <row r="6" spans="1:2" x14ac:dyDescent="0.25">
      <c r="A6" t="s">
        <v>321</v>
      </c>
      <c r="B6">
        <v>514</v>
      </c>
    </row>
    <row r="7" spans="1:2" x14ac:dyDescent="0.25">
      <c r="A7" t="s">
        <v>322</v>
      </c>
      <c r="B7">
        <v>274</v>
      </c>
    </row>
    <row r="8" spans="1:2" x14ac:dyDescent="0.25">
      <c r="A8" t="s">
        <v>323</v>
      </c>
      <c r="B8">
        <v>265</v>
      </c>
    </row>
    <row r="9" spans="1:2" x14ac:dyDescent="0.25">
      <c r="A9" t="s">
        <v>185</v>
      </c>
      <c r="B9">
        <v>246</v>
      </c>
    </row>
    <row r="10" spans="1:2" x14ac:dyDescent="0.25">
      <c r="A10" t="s">
        <v>324</v>
      </c>
      <c r="B10">
        <v>172</v>
      </c>
    </row>
    <row r="11" spans="1:2" x14ac:dyDescent="0.25">
      <c r="A11" t="s">
        <v>325</v>
      </c>
      <c r="B11">
        <v>168</v>
      </c>
    </row>
    <row r="12" spans="1:2" x14ac:dyDescent="0.25">
      <c r="A12" t="s">
        <v>326</v>
      </c>
      <c r="B12">
        <v>107</v>
      </c>
    </row>
    <row r="13" spans="1:2" x14ac:dyDescent="0.25">
      <c r="A13" t="s">
        <v>327</v>
      </c>
      <c r="B13">
        <v>106</v>
      </c>
    </row>
    <row r="14" spans="1:2" x14ac:dyDescent="0.25">
      <c r="A14" t="s">
        <v>328</v>
      </c>
      <c r="B14">
        <v>50</v>
      </c>
    </row>
    <row r="15" spans="1:2" x14ac:dyDescent="0.25">
      <c r="A15" t="s">
        <v>329</v>
      </c>
      <c r="B15">
        <v>26</v>
      </c>
    </row>
    <row r="16" spans="1:2" x14ac:dyDescent="0.25">
      <c r="A16" t="s">
        <v>215</v>
      </c>
      <c r="B16">
        <v>7</v>
      </c>
    </row>
    <row r="17" spans="1:1" x14ac:dyDescent="0.25">
      <c r="A17"/>
    </row>
    <row r="18" spans="1:1" x14ac:dyDescent="0.25">
      <c r="A18"/>
    </row>
    <row r="19" spans="1:1" x14ac:dyDescent="0.25">
      <c r="A19"/>
    </row>
    <row r="20" spans="1:1" x14ac:dyDescent="0.25">
      <c r="A20"/>
    </row>
    <row r="21" spans="1:1" x14ac:dyDescent="0.25">
      <c r="A21"/>
    </row>
    <row r="22" spans="1:1" x14ac:dyDescent="0.25">
      <c r="A22"/>
    </row>
    <row r="23" spans="1:1" x14ac:dyDescent="0.25">
      <c r="A23"/>
    </row>
    <row r="24" spans="1:1" x14ac:dyDescent="0.25">
      <c r="A24"/>
    </row>
    <row r="25" spans="1:1" x14ac:dyDescent="0.25">
      <c r="A25"/>
    </row>
    <row r="26" spans="1:1" x14ac:dyDescent="0.25">
      <c r="A26"/>
    </row>
    <row r="27" spans="1:1" x14ac:dyDescent="0.25">
      <c r="A27"/>
    </row>
    <row r="28" spans="1:1" x14ac:dyDescent="0.25">
      <c r="A28"/>
    </row>
    <row r="29" spans="1:1" x14ac:dyDescent="0.25">
      <c r="A29"/>
    </row>
    <row r="30" spans="1:1" x14ac:dyDescent="0.25">
      <c r="A30"/>
    </row>
    <row r="31" spans="1:1" x14ac:dyDescent="0.25">
      <c r="A31"/>
    </row>
    <row r="32" spans="1:1"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B5EE-35FF-4585-8DF3-C354FA1F4030}">
  <dimension ref="A1:M29"/>
  <sheetViews>
    <sheetView workbookViewId="0"/>
  </sheetViews>
  <sheetFormatPr defaultColWidth="8.85546875" defaultRowHeight="15" x14ac:dyDescent="0.25"/>
  <cols>
    <col min="1" max="1" width="13" customWidth="1"/>
    <col min="2" max="2" width="18.140625" customWidth="1"/>
    <col min="3" max="3" width="29" customWidth="1"/>
    <col min="4" max="4" width="20.42578125" customWidth="1"/>
    <col min="6" max="6" width="26.42578125" customWidth="1"/>
    <col min="7" max="7" width="47.85546875" customWidth="1"/>
    <col min="8" max="8" width="24.28515625" customWidth="1"/>
    <col min="9" max="9" width="36" customWidth="1"/>
    <col min="10" max="10" width="21.28515625" customWidth="1"/>
    <col min="11" max="11" width="18.7109375" customWidth="1"/>
    <col min="13" max="13" width="13.42578125" customWidth="1"/>
  </cols>
  <sheetData>
    <row r="1" spans="1:13" x14ac:dyDescent="0.25">
      <c r="A1" s="17" t="s">
        <v>330</v>
      </c>
    </row>
    <row r="2" spans="1:13" x14ac:dyDescent="0.25">
      <c r="A2" t="s">
        <v>331</v>
      </c>
      <c r="B2" t="s">
        <v>321</v>
      </c>
      <c r="C2" t="s">
        <v>322</v>
      </c>
      <c r="D2" t="s">
        <v>323</v>
      </c>
      <c r="E2" t="s">
        <v>185</v>
      </c>
      <c r="F2" t="s">
        <v>324</v>
      </c>
      <c r="G2" t="s">
        <v>325</v>
      </c>
      <c r="H2" t="s">
        <v>326</v>
      </c>
      <c r="I2" t="s">
        <v>327</v>
      </c>
      <c r="J2" t="s">
        <v>328</v>
      </c>
      <c r="K2" t="s">
        <v>329</v>
      </c>
      <c r="L2" t="s">
        <v>215</v>
      </c>
      <c r="M2" s="2" t="s">
        <v>332</v>
      </c>
    </row>
    <row r="3" spans="1:13" x14ac:dyDescent="0.25">
      <c r="A3" t="s">
        <v>317</v>
      </c>
      <c r="B3">
        <v>170</v>
      </c>
      <c r="C3">
        <v>12</v>
      </c>
      <c r="D3">
        <v>37</v>
      </c>
      <c r="E3">
        <v>81</v>
      </c>
      <c r="F3">
        <v>36</v>
      </c>
      <c r="G3">
        <v>32</v>
      </c>
      <c r="H3">
        <v>4</v>
      </c>
      <c r="I3">
        <v>6</v>
      </c>
      <c r="J3">
        <v>20</v>
      </c>
      <c r="K3">
        <v>5</v>
      </c>
      <c r="L3">
        <v>2</v>
      </c>
      <c r="M3" s="2">
        <v>405</v>
      </c>
    </row>
    <row r="4" spans="1:13" x14ac:dyDescent="0.25">
      <c r="A4" t="s">
        <v>316</v>
      </c>
      <c r="B4">
        <v>79</v>
      </c>
      <c r="C4">
        <v>27</v>
      </c>
      <c r="D4">
        <v>24</v>
      </c>
      <c r="E4">
        <v>71</v>
      </c>
      <c r="F4">
        <v>13</v>
      </c>
      <c r="G4">
        <v>34</v>
      </c>
      <c r="H4">
        <v>3</v>
      </c>
      <c r="I4">
        <v>12</v>
      </c>
      <c r="J4">
        <v>3</v>
      </c>
      <c r="K4">
        <v>6</v>
      </c>
      <c r="L4">
        <v>1</v>
      </c>
      <c r="M4" s="2">
        <v>273</v>
      </c>
    </row>
    <row r="5" spans="1:13" x14ac:dyDescent="0.25">
      <c r="A5" t="s">
        <v>315</v>
      </c>
      <c r="B5">
        <v>16</v>
      </c>
      <c r="C5">
        <v>130</v>
      </c>
      <c r="D5">
        <v>61</v>
      </c>
      <c r="E5">
        <v>4</v>
      </c>
      <c r="F5">
        <v>5</v>
      </c>
      <c r="G5">
        <v>1</v>
      </c>
      <c r="H5">
        <v>1</v>
      </c>
      <c r="I5">
        <v>2</v>
      </c>
      <c r="J5">
        <v>2</v>
      </c>
      <c r="K5">
        <v>1</v>
      </c>
      <c r="M5" s="2">
        <v>223</v>
      </c>
    </row>
    <row r="6" spans="1:13" x14ac:dyDescent="0.25">
      <c r="A6" t="s">
        <v>314</v>
      </c>
      <c r="B6">
        <v>14</v>
      </c>
      <c r="C6">
        <v>11</v>
      </c>
      <c r="D6">
        <v>35</v>
      </c>
      <c r="E6">
        <v>13</v>
      </c>
      <c r="F6">
        <v>26</v>
      </c>
      <c r="G6">
        <v>23</v>
      </c>
      <c r="H6">
        <v>8</v>
      </c>
      <c r="I6">
        <v>10</v>
      </c>
      <c r="J6">
        <v>4</v>
      </c>
      <c r="L6">
        <v>2</v>
      </c>
      <c r="M6" s="2">
        <v>146</v>
      </c>
    </row>
    <row r="7" spans="1:13" x14ac:dyDescent="0.25">
      <c r="A7" t="s">
        <v>313</v>
      </c>
      <c r="B7">
        <v>69</v>
      </c>
      <c r="C7">
        <v>6</v>
      </c>
      <c r="D7">
        <v>4</v>
      </c>
      <c r="E7">
        <v>21</v>
      </c>
      <c r="F7">
        <v>4</v>
      </c>
      <c r="G7">
        <v>4</v>
      </c>
      <c r="H7">
        <v>7</v>
      </c>
      <c r="J7">
        <v>9</v>
      </c>
      <c r="K7">
        <v>8</v>
      </c>
      <c r="L7">
        <v>1</v>
      </c>
      <c r="M7" s="2">
        <v>133</v>
      </c>
    </row>
    <row r="8" spans="1:13" x14ac:dyDescent="0.25">
      <c r="A8" t="s">
        <v>312</v>
      </c>
      <c r="B8">
        <v>27</v>
      </c>
      <c r="C8">
        <v>4</v>
      </c>
      <c r="D8">
        <v>14</v>
      </c>
      <c r="F8">
        <v>21</v>
      </c>
      <c r="H8">
        <v>23</v>
      </c>
      <c r="I8">
        <v>36</v>
      </c>
      <c r="K8">
        <v>1</v>
      </c>
      <c r="M8" s="2">
        <v>126</v>
      </c>
    </row>
    <row r="9" spans="1:13" x14ac:dyDescent="0.25">
      <c r="A9" t="s">
        <v>311</v>
      </c>
      <c r="B9">
        <v>27</v>
      </c>
      <c r="C9">
        <v>2</v>
      </c>
      <c r="D9">
        <v>14</v>
      </c>
      <c r="E9">
        <v>3</v>
      </c>
      <c r="F9">
        <v>7</v>
      </c>
      <c r="G9">
        <v>42</v>
      </c>
      <c r="H9">
        <v>1</v>
      </c>
      <c r="I9">
        <v>1</v>
      </c>
      <c r="J9">
        <v>1</v>
      </c>
      <c r="M9" s="2">
        <v>98</v>
      </c>
    </row>
    <row r="10" spans="1:13" x14ac:dyDescent="0.25">
      <c r="A10" t="s">
        <v>310</v>
      </c>
      <c r="B10">
        <v>41</v>
      </c>
      <c r="C10">
        <v>1</v>
      </c>
      <c r="D10">
        <v>6</v>
      </c>
      <c r="E10">
        <v>22</v>
      </c>
      <c r="F10">
        <v>13</v>
      </c>
      <c r="G10">
        <v>8</v>
      </c>
      <c r="J10">
        <v>2</v>
      </c>
      <c r="K10">
        <v>1</v>
      </c>
      <c r="M10" s="2">
        <v>94</v>
      </c>
    </row>
    <row r="11" spans="1:13" x14ac:dyDescent="0.25">
      <c r="A11" t="s">
        <v>42</v>
      </c>
      <c r="B11">
        <v>28</v>
      </c>
      <c r="C11">
        <v>5</v>
      </c>
      <c r="D11">
        <v>10</v>
      </c>
      <c r="E11">
        <v>18</v>
      </c>
      <c r="F11">
        <v>6</v>
      </c>
      <c r="G11">
        <v>1</v>
      </c>
      <c r="H11">
        <v>4</v>
      </c>
      <c r="J11">
        <v>3</v>
      </c>
      <c r="M11" s="2">
        <v>75</v>
      </c>
    </row>
    <row r="12" spans="1:13" x14ac:dyDescent="0.25">
      <c r="A12" t="s">
        <v>309</v>
      </c>
      <c r="B12">
        <v>2</v>
      </c>
      <c r="D12">
        <v>5</v>
      </c>
      <c r="F12">
        <v>17</v>
      </c>
      <c r="H12">
        <v>26</v>
      </c>
      <c r="I12">
        <v>3</v>
      </c>
      <c r="J12">
        <v>2</v>
      </c>
      <c r="M12" s="2">
        <v>55</v>
      </c>
    </row>
    <row r="13" spans="1:13" x14ac:dyDescent="0.25">
      <c r="A13" t="s">
        <v>308</v>
      </c>
      <c r="B13">
        <v>15</v>
      </c>
      <c r="D13">
        <v>2</v>
      </c>
      <c r="E13">
        <v>9</v>
      </c>
      <c r="F13">
        <v>5</v>
      </c>
      <c r="G13">
        <v>14</v>
      </c>
      <c r="K13">
        <v>3</v>
      </c>
      <c r="M13" s="2">
        <v>48</v>
      </c>
    </row>
    <row r="14" spans="1:13" x14ac:dyDescent="0.25">
      <c r="A14" t="s">
        <v>307</v>
      </c>
      <c r="B14">
        <v>4</v>
      </c>
      <c r="C14">
        <v>7</v>
      </c>
      <c r="D14">
        <v>17</v>
      </c>
      <c r="F14">
        <v>12</v>
      </c>
      <c r="G14">
        <v>6</v>
      </c>
      <c r="H14">
        <v>1</v>
      </c>
      <c r="M14" s="2">
        <v>47</v>
      </c>
    </row>
    <row r="15" spans="1:13" x14ac:dyDescent="0.25">
      <c r="A15" t="s">
        <v>306</v>
      </c>
      <c r="B15">
        <v>6</v>
      </c>
      <c r="C15">
        <v>8</v>
      </c>
      <c r="D15">
        <v>11</v>
      </c>
      <c r="E15">
        <v>1</v>
      </c>
      <c r="F15">
        <v>2</v>
      </c>
      <c r="G15">
        <v>3</v>
      </c>
      <c r="H15">
        <v>7</v>
      </c>
      <c r="I15">
        <v>8</v>
      </c>
      <c r="M15" s="2">
        <v>46</v>
      </c>
    </row>
    <row r="16" spans="1:13" x14ac:dyDescent="0.25">
      <c r="A16" t="s">
        <v>93</v>
      </c>
      <c r="B16">
        <v>2</v>
      </c>
      <c r="C16">
        <v>5</v>
      </c>
      <c r="D16">
        <v>10</v>
      </c>
      <c r="F16">
        <v>2</v>
      </c>
      <c r="H16">
        <v>7</v>
      </c>
      <c r="I16">
        <v>10</v>
      </c>
      <c r="L16">
        <v>1</v>
      </c>
      <c r="M16" s="2">
        <v>37</v>
      </c>
    </row>
    <row r="17" spans="1:13" x14ac:dyDescent="0.25">
      <c r="A17" t="s">
        <v>305</v>
      </c>
      <c r="B17">
        <v>3</v>
      </c>
      <c r="C17">
        <v>9</v>
      </c>
      <c r="D17">
        <v>4</v>
      </c>
      <c r="F17">
        <v>1</v>
      </c>
      <c r="H17">
        <v>1</v>
      </c>
      <c r="I17">
        <v>6</v>
      </c>
      <c r="J17">
        <v>2</v>
      </c>
      <c r="M17" s="2">
        <v>26</v>
      </c>
    </row>
    <row r="18" spans="1:13" x14ac:dyDescent="0.25">
      <c r="A18" t="s">
        <v>304</v>
      </c>
      <c r="B18">
        <v>2</v>
      </c>
      <c r="C18">
        <v>20</v>
      </c>
      <c r="D18">
        <v>3</v>
      </c>
      <c r="M18" s="2">
        <v>25</v>
      </c>
    </row>
    <row r="19" spans="1:13" x14ac:dyDescent="0.25">
      <c r="A19" t="s">
        <v>303</v>
      </c>
      <c r="B19">
        <v>1</v>
      </c>
      <c r="C19">
        <v>7</v>
      </c>
      <c r="D19">
        <v>1</v>
      </c>
      <c r="H19">
        <v>4</v>
      </c>
      <c r="I19">
        <v>3</v>
      </c>
      <c r="J19">
        <v>1</v>
      </c>
      <c r="K19">
        <v>1</v>
      </c>
      <c r="M19" s="2">
        <v>18</v>
      </c>
    </row>
    <row r="20" spans="1:13" x14ac:dyDescent="0.25">
      <c r="A20" t="s">
        <v>91</v>
      </c>
      <c r="B20">
        <v>3</v>
      </c>
      <c r="C20">
        <v>4</v>
      </c>
      <c r="D20">
        <v>7</v>
      </c>
      <c r="I20">
        <v>3</v>
      </c>
      <c r="M20" s="2">
        <v>17</v>
      </c>
    </row>
    <row r="21" spans="1:13" x14ac:dyDescent="0.25">
      <c r="A21" t="s">
        <v>302</v>
      </c>
      <c r="C21">
        <v>10</v>
      </c>
      <c r="F21">
        <v>1</v>
      </c>
      <c r="H21">
        <v>2</v>
      </c>
      <c r="M21" s="2">
        <v>13</v>
      </c>
    </row>
    <row r="22" spans="1:13" x14ac:dyDescent="0.25">
      <c r="A22" t="s">
        <v>301</v>
      </c>
      <c r="B22">
        <v>2</v>
      </c>
      <c r="C22">
        <v>4</v>
      </c>
      <c r="H22">
        <v>2</v>
      </c>
      <c r="I22">
        <v>1</v>
      </c>
      <c r="J22">
        <v>1</v>
      </c>
      <c r="M22" s="2">
        <v>10</v>
      </c>
    </row>
    <row r="23" spans="1:13" x14ac:dyDescent="0.25">
      <c r="A23" t="s">
        <v>300</v>
      </c>
      <c r="B23">
        <v>2</v>
      </c>
      <c r="E23">
        <v>2</v>
      </c>
      <c r="H23">
        <v>2</v>
      </c>
      <c r="I23">
        <v>2</v>
      </c>
      <c r="M23" s="2">
        <v>8</v>
      </c>
    </row>
    <row r="24" spans="1:13" x14ac:dyDescent="0.25">
      <c r="A24" t="s">
        <v>299</v>
      </c>
      <c r="C24">
        <v>2</v>
      </c>
      <c r="H24">
        <v>2</v>
      </c>
      <c r="M24" s="2">
        <v>4</v>
      </c>
    </row>
    <row r="25" spans="1:13" x14ac:dyDescent="0.25">
      <c r="A25" t="s">
        <v>298</v>
      </c>
      <c r="E25">
        <v>1</v>
      </c>
      <c r="H25">
        <v>2</v>
      </c>
      <c r="M25" s="2">
        <v>3</v>
      </c>
    </row>
    <row r="26" spans="1:13" x14ac:dyDescent="0.25">
      <c r="A26" t="s">
        <v>296</v>
      </c>
      <c r="B26">
        <v>1</v>
      </c>
      <c r="I26">
        <v>1</v>
      </c>
      <c r="M26" s="2">
        <v>2</v>
      </c>
    </row>
    <row r="27" spans="1:13" x14ac:dyDescent="0.25">
      <c r="A27" t="s">
        <v>297</v>
      </c>
      <c r="F27">
        <v>1</v>
      </c>
      <c r="I27">
        <v>1</v>
      </c>
      <c r="M27" s="2">
        <v>2</v>
      </c>
    </row>
    <row r="28" spans="1:13" x14ac:dyDescent="0.25">
      <c r="A28" t="s">
        <v>295</v>
      </c>
      <c r="I28">
        <v>1</v>
      </c>
      <c r="M28" s="2">
        <v>1</v>
      </c>
    </row>
    <row r="29" spans="1:13" x14ac:dyDescent="0.25">
      <c r="A29" t="s">
        <v>332</v>
      </c>
      <c r="B29">
        <v>514</v>
      </c>
      <c r="C29">
        <v>274</v>
      </c>
      <c r="D29">
        <v>265</v>
      </c>
      <c r="E29">
        <v>246</v>
      </c>
      <c r="F29">
        <v>172</v>
      </c>
      <c r="G29">
        <v>168</v>
      </c>
      <c r="H29">
        <v>107</v>
      </c>
      <c r="I29">
        <v>106</v>
      </c>
      <c r="J29">
        <v>50</v>
      </c>
      <c r="K29">
        <v>26</v>
      </c>
      <c r="L29">
        <v>7</v>
      </c>
      <c r="M29" s="2">
        <v>1935</v>
      </c>
    </row>
  </sheetData>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6F7F-2DF4-44B7-AAAC-5436BEB198FC}">
  <dimension ref="A1"/>
  <sheetViews>
    <sheetView workbookViewId="0">
      <selection activeCell="R5" sqref="R5"/>
    </sheetView>
  </sheetViews>
  <sheetFormatPr defaultColWidth="8.85546875" defaultRowHeight="15" x14ac:dyDescent="0.25"/>
  <sheetData>
    <row r="1" spans="1:1" x14ac:dyDescent="0.25">
      <c r="A1" s="17" t="s">
        <v>333</v>
      </c>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37B55-6335-46E4-B017-D8AD1377226A}">
  <dimension ref="A1:E12"/>
  <sheetViews>
    <sheetView workbookViewId="0">
      <selection activeCell="K14" sqref="K14"/>
    </sheetView>
  </sheetViews>
  <sheetFormatPr defaultColWidth="8.85546875" defaultRowHeight="15" x14ac:dyDescent="0.25"/>
  <cols>
    <col min="2" max="2" width="56.42578125" customWidth="1"/>
    <col min="3" max="3" width="20" customWidth="1"/>
    <col min="4" max="4" width="21.140625" customWidth="1"/>
  </cols>
  <sheetData>
    <row r="1" spans="1:5" x14ac:dyDescent="0.25">
      <c r="A1" s="17" t="s">
        <v>334</v>
      </c>
    </row>
    <row r="5" spans="1:5" ht="30" x14ac:dyDescent="0.25">
      <c r="C5" s="79" t="s">
        <v>335</v>
      </c>
      <c r="D5" s="79" t="s">
        <v>336</v>
      </c>
      <c r="E5" s="2" t="s">
        <v>337</v>
      </c>
    </row>
    <row r="6" spans="1:5" x14ac:dyDescent="0.25">
      <c r="B6" s="71" t="s">
        <v>338</v>
      </c>
      <c r="C6" s="12">
        <v>3.2258064516129999E-3</v>
      </c>
      <c r="D6" s="12">
        <v>0</v>
      </c>
      <c r="E6" s="12">
        <v>2.5000000000000001E-2</v>
      </c>
    </row>
    <row r="7" spans="1:5" x14ac:dyDescent="0.25">
      <c r="B7" s="71" t="s">
        <v>339</v>
      </c>
      <c r="C7" s="12">
        <v>6.4516129032259999E-3</v>
      </c>
      <c r="D7" s="12">
        <v>9.0090090090090003E-3</v>
      </c>
      <c r="E7" s="12">
        <v>1.6666666666670001E-2</v>
      </c>
    </row>
    <row r="8" spans="1:5" x14ac:dyDescent="0.25">
      <c r="B8" s="71" t="s">
        <v>340</v>
      </c>
      <c r="C8" s="12">
        <v>0.1903225806452</v>
      </c>
      <c r="D8" s="12">
        <v>9.0090090090090003E-2</v>
      </c>
      <c r="E8" s="12">
        <v>0.26250000000000001</v>
      </c>
    </row>
    <row r="9" spans="1:5" x14ac:dyDescent="0.25">
      <c r="B9" s="71" t="s">
        <v>341</v>
      </c>
      <c r="C9" s="12">
        <v>0.2096774193548</v>
      </c>
      <c r="D9" s="12">
        <v>0.37837837837839999</v>
      </c>
      <c r="E9" s="12">
        <v>0.16250000000000001</v>
      </c>
    </row>
    <row r="10" spans="1:5" x14ac:dyDescent="0.25">
      <c r="B10" s="71" t="s">
        <v>342</v>
      </c>
      <c r="C10" s="12">
        <v>0.31612903225810002</v>
      </c>
      <c r="D10" s="12">
        <v>0.14414414414410001</v>
      </c>
      <c r="E10" s="12">
        <v>0.51249999999999996</v>
      </c>
    </row>
    <row r="11" spans="1:5" x14ac:dyDescent="0.25">
      <c r="B11" s="71" t="s">
        <v>343</v>
      </c>
      <c r="C11" s="12">
        <v>0.55806451612899999</v>
      </c>
      <c r="D11" s="12">
        <v>0.39639639639640001</v>
      </c>
      <c r="E11" s="12">
        <v>0.72499999999999998</v>
      </c>
    </row>
    <row r="12" spans="1:5" x14ac:dyDescent="0.25">
      <c r="B12" s="71" t="s">
        <v>344</v>
      </c>
      <c r="C12" s="12">
        <v>0.73548387096769996</v>
      </c>
      <c r="D12" s="12">
        <v>0.61261261261260003</v>
      </c>
      <c r="E12" s="12">
        <v>0.8</v>
      </c>
    </row>
  </sheetData>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C978-5184-416B-81B3-9F816638B199}">
  <dimension ref="A1:E10"/>
  <sheetViews>
    <sheetView workbookViewId="0">
      <selection activeCell="D11" sqref="D11"/>
    </sheetView>
  </sheetViews>
  <sheetFormatPr defaultColWidth="11.42578125" defaultRowHeight="15" x14ac:dyDescent="0.25"/>
  <cols>
    <col min="1" max="16384" width="11.42578125" style="56"/>
  </cols>
  <sheetData>
    <row r="1" spans="1:5" x14ac:dyDescent="0.25">
      <c r="A1" s="17" t="s">
        <v>345</v>
      </c>
    </row>
    <row r="4" spans="1:5" x14ac:dyDescent="0.25">
      <c r="C4" s="57"/>
      <c r="D4" s="57" t="s">
        <v>346</v>
      </c>
      <c r="E4" s="57" t="s">
        <v>347</v>
      </c>
    </row>
    <row r="5" spans="1:5" x14ac:dyDescent="0.25">
      <c r="C5" s="57" t="s">
        <v>348</v>
      </c>
      <c r="D5" s="57">
        <v>0.71500000000000008</v>
      </c>
      <c r="E5" s="57">
        <v>0.12272727272726999</v>
      </c>
    </row>
    <row r="6" spans="1:5" x14ac:dyDescent="0.25">
      <c r="C6" s="57" t="s">
        <v>349</v>
      </c>
      <c r="D6" s="57">
        <v>0.65500000000000003</v>
      </c>
      <c r="E6" s="57">
        <v>0.10909090909092001</v>
      </c>
    </row>
    <row r="7" spans="1:5" x14ac:dyDescent="0.25">
      <c r="C7" s="57" t="s">
        <v>350</v>
      </c>
      <c r="D7" s="57">
        <v>0.625</v>
      </c>
      <c r="E7" s="57">
        <v>8.181818181818E-2</v>
      </c>
    </row>
    <row r="8" spans="1:5" x14ac:dyDescent="0.25">
      <c r="C8" s="57" t="s">
        <v>351</v>
      </c>
      <c r="D8" s="57">
        <v>0.59</v>
      </c>
      <c r="E8" s="57">
        <v>8.181818181818E-2</v>
      </c>
    </row>
    <row r="9" spans="1:5" x14ac:dyDescent="0.25">
      <c r="C9" s="57" t="s">
        <v>352</v>
      </c>
      <c r="D9" s="57">
        <v>0.53</v>
      </c>
      <c r="E9" s="57">
        <v>6.8181818181809989E-2</v>
      </c>
    </row>
    <row r="10" spans="1:5" x14ac:dyDescent="0.25">
      <c r="D10" s="57"/>
      <c r="E10" s="5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F225-0C83-4616-A9D2-989BB15E694F}">
  <sheetPr codeName="Sheet7"/>
  <dimension ref="A1:E10"/>
  <sheetViews>
    <sheetView workbookViewId="0">
      <selection activeCell="A17" sqref="A17"/>
    </sheetView>
  </sheetViews>
  <sheetFormatPr defaultColWidth="10.140625" defaultRowHeight="15" x14ac:dyDescent="0.25"/>
  <cols>
    <col min="1" max="1" width="32.42578125" style="19" customWidth="1"/>
    <col min="2" max="2" width="12" style="19" customWidth="1"/>
    <col min="3" max="3" width="14.28515625" style="19" bestFit="1" customWidth="1"/>
    <col min="4" max="4" width="11.42578125" style="19" bestFit="1" customWidth="1"/>
    <col min="5" max="5" width="12.42578125" style="19" bestFit="1" customWidth="1"/>
    <col min="6" max="16384" width="10.140625" style="19"/>
  </cols>
  <sheetData>
    <row r="1" spans="1:5" x14ac:dyDescent="0.25">
      <c r="A1" s="18" t="s">
        <v>28</v>
      </c>
    </row>
    <row r="3" spans="1:5" x14ac:dyDescent="0.25">
      <c r="A3" s="25" t="s">
        <v>29</v>
      </c>
      <c r="B3" s="25">
        <v>2024</v>
      </c>
    </row>
    <row r="4" spans="1:5" x14ac:dyDescent="0.25">
      <c r="A4" s="19" t="s">
        <v>30</v>
      </c>
      <c r="B4" s="24">
        <v>0.87853894271120636</v>
      </c>
      <c r="C4" s="21"/>
      <c r="D4" s="22"/>
      <c r="E4" s="20"/>
    </row>
    <row r="5" spans="1:5" x14ac:dyDescent="0.25">
      <c r="A5" s="19" t="s">
        <v>31</v>
      </c>
      <c r="B5" s="24">
        <v>5.7533061476415598E-2</v>
      </c>
      <c r="C5" s="21"/>
      <c r="D5" s="22"/>
      <c r="E5" s="20"/>
    </row>
    <row r="6" spans="1:5" x14ac:dyDescent="0.25">
      <c r="A6" s="19" t="s">
        <v>32</v>
      </c>
      <c r="B6" s="24">
        <v>5.2465808851542318E-2</v>
      </c>
      <c r="C6" s="21"/>
      <c r="D6" s="22"/>
      <c r="E6" s="20"/>
    </row>
    <row r="7" spans="1:5" x14ac:dyDescent="0.25">
      <c r="A7" s="19" t="s">
        <v>33</v>
      </c>
      <c r="B7" s="24">
        <v>6.0778974693480982E-3</v>
      </c>
      <c r="C7" s="21"/>
      <c r="D7" s="22"/>
      <c r="E7" s="20"/>
    </row>
    <row r="8" spans="1:5" x14ac:dyDescent="0.25">
      <c r="A8" s="19" t="s">
        <v>34</v>
      </c>
      <c r="B8" s="24">
        <v>5.3842894914876444E-3</v>
      </c>
      <c r="C8" s="21"/>
      <c r="D8" s="22"/>
      <c r="E8" s="20"/>
    </row>
    <row r="9" spans="1:5" x14ac:dyDescent="0.25">
      <c r="B9" s="23"/>
    </row>
    <row r="10" spans="1:5" x14ac:dyDescent="0.25">
      <c r="B10" s="23"/>
    </row>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ADD75-5FA3-4227-B98F-D2F290322846}">
  <dimension ref="A1:E34"/>
  <sheetViews>
    <sheetView workbookViewId="0">
      <selection activeCell="H6" sqref="H6"/>
    </sheetView>
  </sheetViews>
  <sheetFormatPr defaultColWidth="8.85546875" defaultRowHeight="15" x14ac:dyDescent="0.25"/>
  <cols>
    <col min="3" max="3" width="37.140625" customWidth="1"/>
    <col min="4" max="4" width="23.42578125" customWidth="1"/>
    <col min="5" max="5" width="20" customWidth="1"/>
  </cols>
  <sheetData>
    <row r="1" spans="1:5" x14ac:dyDescent="0.25">
      <c r="A1" s="17" t="s">
        <v>353</v>
      </c>
    </row>
    <row r="2" spans="1:5" x14ac:dyDescent="0.25">
      <c r="A2" s="17" t="s">
        <v>354</v>
      </c>
    </row>
    <row r="4" spans="1:5" x14ac:dyDescent="0.25">
      <c r="D4" t="s">
        <v>355</v>
      </c>
    </row>
    <row r="5" spans="1:5" ht="30" x14ac:dyDescent="0.25">
      <c r="D5" s="124" t="s">
        <v>335</v>
      </c>
      <c r="E5" s="124" t="s">
        <v>336</v>
      </c>
    </row>
    <row r="6" spans="1:5" x14ac:dyDescent="0.25">
      <c r="C6" s="124" t="s">
        <v>356</v>
      </c>
      <c r="D6" s="37">
        <v>0.35260115606940001</v>
      </c>
      <c r="E6" s="37">
        <v>0.1851851851852</v>
      </c>
    </row>
    <row r="7" spans="1:5" x14ac:dyDescent="0.25">
      <c r="C7" s="124" t="s">
        <v>357</v>
      </c>
      <c r="D7" s="37">
        <v>0.34104046242769998</v>
      </c>
      <c r="E7" s="37">
        <v>0.2962962962963</v>
      </c>
    </row>
    <row r="8" spans="1:5" ht="30" x14ac:dyDescent="0.25">
      <c r="C8" s="124" t="s">
        <v>358</v>
      </c>
      <c r="D8" s="37">
        <v>0.34104046242769998</v>
      </c>
      <c r="E8" s="37">
        <v>0.22222222222220001</v>
      </c>
    </row>
    <row r="9" spans="1:5" x14ac:dyDescent="0.25">
      <c r="C9" s="124" t="s">
        <v>359</v>
      </c>
      <c r="D9" s="37">
        <v>0.34104046242769998</v>
      </c>
      <c r="E9" s="37">
        <v>0.1851851851852</v>
      </c>
    </row>
    <row r="10" spans="1:5" x14ac:dyDescent="0.25">
      <c r="C10" s="124" t="s">
        <v>360</v>
      </c>
      <c r="D10" s="37">
        <v>0.32947976878610002</v>
      </c>
      <c r="E10" s="37">
        <v>0.2962962962963</v>
      </c>
    </row>
    <row r="11" spans="1:5" x14ac:dyDescent="0.25">
      <c r="C11" s="124" t="s">
        <v>361</v>
      </c>
      <c r="D11" s="37">
        <v>0.32369942196529999</v>
      </c>
      <c r="E11" s="37">
        <v>0.33333333333330001</v>
      </c>
    </row>
    <row r="12" spans="1:5" x14ac:dyDescent="0.25">
      <c r="C12" s="124" t="s">
        <v>362</v>
      </c>
      <c r="D12" s="37">
        <v>0.31213872832369999</v>
      </c>
      <c r="E12" s="37">
        <v>0.14814814814810001</v>
      </c>
    </row>
    <row r="13" spans="1:5" x14ac:dyDescent="0.25">
      <c r="C13" s="124" t="s">
        <v>363</v>
      </c>
      <c r="D13" s="37">
        <v>0.28901734104049998</v>
      </c>
      <c r="E13" s="37">
        <v>0.14814814814810001</v>
      </c>
    </row>
    <row r="14" spans="1:5" x14ac:dyDescent="0.25">
      <c r="C14" s="124" t="s">
        <v>364</v>
      </c>
      <c r="D14" s="37">
        <v>0.28901734104049998</v>
      </c>
      <c r="E14" s="37">
        <v>0.25925925925929999</v>
      </c>
    </row>
    <row r="15" spans="1:5" x14ac:dyDescent="0.25">
      <c r="C15" s="124" t="s">
        <v>365</v>
      </c>
      <c r="D15" s="37">
        <v>0.2832369942197</v>
      </c>
      <c r="E15" s="37">
        <v>0.22222222222220001</v>
      </c>
    </row>
    <row r="16" spans="1:5" x14ac:dyDescent="0.25">
      <c r="C16" s="124" t="s">
        <v>366</v>
      </c>
      <c r="D16" s="37">
        <v>0.27745664739879999</v>
      </c>
      <c r="E16" s="37">
        <v>0.1851851851852</v>
      </c>
    </row>
    <row r="23" spans="3:5" x14ac:dyDescent="0.25">
      <c r="D23" s="124"/>
      <c r="E23" s="124"/>
    </row>
    <row r="24" spans="3:5" x14ac:dyDescent="0.25">
      <c r="C24" s="124"/>
      <c r="D24" s="12"/>
      <c r="E24" s="12"/>
    </row>
    <row r="25" spans="3:5" x14ac:dyDescent="0.25">
      <c r="C25" s="124"/>
      <c r="D25" s="12"/>
      <c r="E25" s="12"/>
    </row>
    <row r="26" spans="3:5" x14ac:dyDescent="0.25">
      <c r="C26" s="124"/>
      <c r="D26" s="12"/>
      <c r="E26" s="12"/>
    </row>
    <row r="27" spans="3:5" x14ac:dyDescent="0.25">
      <c r="C27" s="124"/>
      <c r="D27" s="12"/>
      <c r="E27" s="12"/>
    </row>
    <row r="28" spans="3:5" x14ac:dyDescent="0.25">
      <c r="C28" s="124"/>
      <c r="D28" s="12"/>
      <c r="E28" s="12"/>
    </row>
    <row r="29" spans="3:5" x14ac:dyDescent="0.25">
      <c r="C29" s="124"/>
      <c r="D29" s="12"/>
      <c r="E29" s="12"/>
    </row>
    <row r="30" spans="3:5" x14ac:dyDescent="0.25">
      <c r="C30" s="124"/>
      <c r="D30" s="12"/>
      <c r="E30" s="12"/>
    </row>
    <row r="31" spans="3:5" x14ac:dyDescent="0.25">
      <c r="C31" s="124"/>
      <c r="D31" s="12"/>
      <c r="E31" s="12"/>
    </row>
    <row r="32" spans="3:5" x14ac:dyDescent="0.25">
      <c r="C32" s="124"/>
      <c r="D32" s="12"/>
      <c r="E32" s="12"/>
    </row>
    <row r="33" spans="3:5" x14ac:dyDescent="0.25">
      <c r="C33" s="124"/>
      <c r="D33" s="12"/>
      <c r="E33" s="12"/>
    </row>
    <row r="34" spans="3:5" x14ac:dyDescent="0.25">
      <c r="C34" s="124"/>
      <c r="D34" s="12"/>
      <c r="E34" s="12"/>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8EB9-47D9-43CC-AEC4-C35BB703EE84}">
  <dimension ref="A1:E10"/>
  <sheetViews>
    <sheetView workbookViewId="0">
      <selection activeCell="N8" sqref="N8"/>
    </sheetView>
  </sheetViews>
  <sheetFormatPr defaultColWidth="11.42578125" defaultRowHeight="15" x14ac:dyDescent="0.25"/>
  <cols>
    <col min="1" max="16384" width="11.42578125" style="56"/>
  </cols>
  <sheetData>
    <row r="1" spans="1:5" x14ac:dyDescent="0.25">
      <c r="A1" s="17" t="s">
        <v>367</v>
      </c>
    </row>
    <row r="4" spans="1:5" x14ac:dyDescent="0.25">
      <c r="D4" s="56" t="s">
        <v>20</v>
      </c>
      <c r="E4" s="56" t="s">
        <v>368</v>
      </c>
    </row>
    <row r="5" spans="1:5" x14ac:dyDescent="0.25">
      <c r="C5" s="56" t="s">
        <v>369</v>
      </c>
      <c r="D5" s="37">
        <v>0.91800000000000004</v>
      </c>
      <c r="E5" s="37">
        <v>0.77100000000000002</v>
      </c>
    </row>
    <row r="6" spans="1:5" x14ac:dyDescent="0.25">
      <c r="C6" s="56" t="s">
        <v>370</v>
      </c>
      <c r="D6" s="37">
        <v>6.1538461538460001E-2</v>
      </c>
      <c r="E6" s="37">
        <v>0.11682242990650001</v>
      </c>
    </row>
    <row r="7" spans="1:5" x14ac:dyDescent="0.25">
      <c r="C7" s="56" t="s">
        <v>371</v>
      </c>
      <c r="D7" s="37">
        <v>1.5384615000000001E-2</v>
      </c>
      <c r="E7" s="37">
        <v>0.112</v>
      </c>
    </row>
    <row r="8" spans="1:5" x14ac:dyDescent="0.25">
      <c r="D8" s="80" t="s">
        <v>372</v>
      </c>
      <c r="E8" s="80" t="s">
        <v>372</v>
      </c>
    </row>
    <row r="10" spans="1:5" x14ac:dyDescent="0.25">
      <c r="D10" s="80" t="s">
        <v>372</v>
      </c>
      <c r="E10" s="80"/>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955C5-8FC4-46CB-8CF1-B4CFD637CF66}">
  <dimension ref="A1:E9"/>
  <sheetViews>
    <sheetView workbookViewId="0">
      <selection activeCell="L14" sqref="L14"/>
    </sheetView>
  </sheetViews>
  <sheetFormatPr defaultColWidth="11.42578125" defaultRowHeight="15" x14ac:dyDescent="0.25"/>
  <cols>
    <col min="1" max="16384" width="11.42578125" style="56"/>
  </cols>
  <sheetData>
    <row r="1" spans="1:5" x14ac:dyDescent="0.25">
      <c r="A1" s="17" t="s">
        <v>373</v>
      </c>
    </row>
    <row r="5" spans="1:5" x14ac:dyDescent="0.25">
      <c r="D5" s="56" t="s">
        <v>20</v>
      </c>
      <c r="E5" s="56" t="s">
        <v>368</v>
      </c>
    </row>
    <row r="6" spans="1:5" x14ac:dyDescent="0.25">
      <c r="C6" s="56" t="s">
        <v>374</v>
      </c>
      <c r="D6" s="37">
        <v>0.6461538461538</v>
      </c>
      <c r="E6" s="37">
        <v>0.26168224299069998</v>
      </c>
    </row>
    <row r="7" spans="1:5" x14ac:dyDescent="0.25">
      <c r="C7" s="56" t="s">
        <v>375</v>
      </c>
      <c r="D7" s="37">
        <v>0.3128205128205</v>
      </c>
      <c r="E7" s="37">
        <v>0.28037383177570002</v>
      </c>
    </row>
    <row r="8" spans="1:5" x14ac:dyDescent="0.25">
      <c r="C8" s="56" t="s">
        <v>376</v>
      </c>
      <c r="D8" s="37">
        <v>3.0769230769230001E-2</v>
      </c>
      <c r="E8" s="37">
        <v>0.29906542056070001</v>
      </c>
    </row>
    <row r="9" spans="1:5" x14ac:dyDescent="0.25">
      <c r="C9" s="56" t="s">
        <v>377</v>
      </c>
      <c r="D9" s="37">
        <v>1.025641025641E-2</v>
      </c>
      <c r="E9" s="37">
        <v>0.15887850467289999</v>
      </c>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C3189-21D8-400E-BE16-32AB74B10760}">
  <dimension ref="C1:F28"/>
  <sheetViews>
    <sheetView topLeftCell="C1" workbookViewId="0">
      <selection activeCell="F2" sqref="F2"/>
    </sheetView>
  </sheetViews>
  <sheetFormatPr defaultColWidth="11.42578125" defaultRowHeight="15" x14ac:dyDescent="0.25"/>
  <cols>
    <col min="1" max="3" width="11.42578125" style="56"/>
    <col min="4" max="4" width="51.42578125" style="56" customWidth="1"/>
    <col min="5" max="16384" width="11.42578125" style="56"/>
  </cols>
  <sheetData>
    <row r="1" spans="3:6" x14ac:dyDescent="0.25">
      <c r="C1" s="17" t="s">
        <v>378</v>
      </c>
    </row>
    <row r="5" spans="3:6" x14ac:dyDescent="0.25">
      <c r="E5" s="158"/>
      <c r="F5" s="159"/>
    </row>
    <row r="6" spans="3:6" ht="30" x14ac:dyDescent="0.25">
      <c r="D6" s="56" t="s">
        <v>379</v>
      </c>
      <c r="E6" s="124" t="s">
        <v>380</v>
      </c>
      <c r="F6" s="124" t="s">
        <v>381</v>
      </c>
    </row>
    <row r="7" spans="3:6" x14ac:dyDescent="0.25">
      <c r="D7" s="56" t="s">
        <v>382</v>
      </c>
      <c r="E7" s="12">
        <v>0.34</v>
      </c>
      <c r="F7" s="12">
        <v>0.37</v>
      </c>
    </row>
    <row r="8" spans="3:6" x14ac:dyDescent="0.25">
      <c r="D8" s="56" t="s">
        <v>383</v>
      </c>
      <c r="E8" s="12">
        <v>0.37</v>
      </c>
      <c r="F8" s="12">
        <v>0.35</v>
      </c>
    </row>
    <row r="9" spans="3:6" x14ac:dyDescent="0.25">
      <c r="D9" s="56" t="s">
        <v>384</v>
      </c>
      <c r="E9" s="12">
        <v>0.36</v>
      </c>
      <c r="F9" s="12">
        <v>0.39500000000000002</v>
      </c>
    </row>
    <row r="10" spans="3:6" x14ac:dyDescent="0.25">
      <c r="D10" s="56" t="s">
        <v>385</v>
      </c>
      <c r="E10" s="12">
        <v>0.39</v>
      </c>
      <c r="F10" s="12">
        <v>0.36499999999999999</v>
      </c>
    </row>
    <row r="11" spans="3:6" x14ac:dyDescent="0.25">
      <c r="D11" s="56" t="s">
        <v>386</v>
      </c>
      <c r="E11" s="12">
        <v>0.375</v>
      </c>
      <c r="F11" s="12">
        <v>0.39</v>
      </c>
    </row>
    <row r="12" spans="3:6" x14ac:dyDescent="0.25">
      <c r="D12" s="56" t="s">
        <v>387</v>
      </c>
      <c r="E12" s="12">
        <v>0.375</v>
      </c>
      <c r="F12" s="12">
        <v>0.39</v>
      </c>
    </row>
    <row r="13" spans="3:6" x14ac:dyDescent="0.25">
      <c r="D13" s="56" t="s">
        <v>388</v>
      </c>
      <c r="E13" s="12">
        <v>0.40500000000000003</v>
      </c>
      <c r="F13" s="12">
        <v>0.36</v>
      </c>
    </row>
    <row r="14" spans="3:6" x14ac:dyDescent="0.25">
      <c r="D14" s="56" t="s">
        <v>389</v>
      </c>
      <c r="E14" s="12">
        <v>0.39500000000000002</v>
      </c>
      <c r="F14" s="12">
        <v>0.375</v>
      </c>
    </row>
    <row r="15" spans="3:6" x14ac:dyDescent="0.25">
      <c r="D15" s="56" t="s">
        <v>390</v>
      </c>
      <c r="E15" s="12">
        <v>0.41499999999999998</v>
      </c>
      <c r="F15" s="12">
        <v>0.35499999999999998</v>
      </c>
    </row>
    <row r="16" spans="3:6" x14ac:dyDescent="0.25">
      <c r="D16" s="56" t="s">
        <v>391</v>
      </c>
      <c r="E16" s="12">
        <v>0.41499999999999998</v>
      </c>
      <c r="F16" s="12">
        <v>0.36499999999999999</v>
      </c>
    </row>
    <row r="17" spans="4:6" x14ac:dyDescent="0.25">
      <c r="D17" s="56" t="s">
        <v>392</v>
      </c>
      <c r="E17" s="12">
        <v>0.44</v>
      </c>
      <c r="F17" s="12">
        <v>0.34499999999999997</v>
      </c>
    </row>
    <row r="18" spans="4:6" x14ac:dyDescent="0.25">
      <c r="D18" s="56" t="s">
        <v>393</v>
      </c>
      <c r="E18" s="12">
        <v>0.46</v>
      </c>
      <c r="F18" s="12">
        <v>0.33</v>
      </c>
    </row>
    <row r="20" spans="4:6" x14ac:dyDescent="0.25">
      <c r="E20" s="80"/>
      <c r="F20" s="80" t="s">
        <v>372</v>
      </c>
    </row>
    <row r="22" spans="4:6" x14ac:dyDescent="0.25">
      <c r="E22" s="80"/>
      <c r="F22" s="80" t="s">
        <v>372</v>
      </c>
    </row>
    <row r="24" spans="4:6" x14ac:dyDescent="0.25">
      <c r="E24" s="80"/>
      <c r="F24" s="80" t="s">
        <v>372</v>
      </c>
    </row>
    <row r="26" spans="4:6" x14ac:dyDescent="0.25">
      <c r="E26" s="80"/>
      <c r="F26" s="80" t="s">
        <v>372</v>
      </c>
    </row>
    <row r="28" spans="4:6" x14ac:dyDescent="0.25">
      <c r="E28" s="80"/>
      <c r="F28" s="80" t="s">
        <v>372</v>
      </c>
    </row>
  </sheetData>
  <mergeCells count="1">
    <mergeCell ref="E5:F5"/>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13FA-0F87-4005-966D-CAED4501DF6B}">
  <dimension ref="A1:F9"/>
  <sheetViews>
    <sheetView workbookViewId="0">
      <selection activeCell="S10" sqref="S10"/>
    </sheetView>
  </sheetViews>
  <sheetFormatPr defaultColWidth="8.85546875" defaultRowHeight="15" x14ac:dyDescent="0.25"/>
  <sheetData>
    <row r="1" spans="1:6" x14ac:dyDescent="0.25">
      <c r="A1" s="17" t="s">
        <v>394</v>
      </c>
    </row>
    <row r="4" spans="1:6" ht="30" x14ac:dyDescent="0.25">
      <c r="D4" s="124" t="s">
        <v>380</v>
      </c>
      <c r="E4" s="124" t="s">
        <v>381</v>
      </c>
    </row>
    <row r="5" spans="1:6" x14ac:dyDescent="0.25">
      <c r="C5" s="56" t="s">
        <v>395</v>
      </c>
      <c r="D5" s="37">
        <v>0.37</v>
      </c>
      <c r="E5" s="37">
        <v>0.32</v>
      </c>
      <c r="F5" s="37"/>
    </row>
    <row r="6" spans="1:6" x14ac:dyDescent="0.25">
      <c r="C6" s="56" t="s">
        <v>396</v>
      </c>
      <c r="D6" s="37">
        <v>0.34</v>
      </c>
      <c r="E6" s="37">
        <v>0.41499999999999998</v>
      </c>
      <c r="F6" s="37"/>
    </row>
    <row r="7" spans="1:6" x14ac:dyDescent="0.25">
      <c r="C7" s="56" t="s">
        <v>397</v>
      </c>
      <c r="D7" s="37">
        <v>0.38</v>
      </c>
      <c r="E7" s="37">
        <v>0.38</v>
      </c>
      <c r="F7" s="37"/>
    </row>
    <row r="8" spans="1:6" x14ac:dyDescent="0.25">
      <c r="C8" s="56" t="s">
        <v>398</v>
      </c>
      <c r="D8" s="37">
        <v>0.39500000000000002</v>
      </c>
      <c r="E8" s="37">
        <v>0.38500000000000001</v>
      </c>
      <c r="F8" s="37"/>
    </row>
    <row r="9" spans="1:6" x14ac:dyDescent="0.25">
      <c r="C9" s="56" t="s">
        <v>399</v>
      </c>
      <c r="D9" s="37">
        <v>0.36499999999999999</v>
      </c>
      <c r="E9" s="37">
        <v>0.44</v>
      </c>
      <c r="F9" s="37"/>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CF4F-51E9-4A05-AF4A-2677B5685BDA}">
  <dimension ref="A1:J16"/>
  <sheetViews>
    <sheetView workbookViewId="0">
      <selection activeCell="F19" sqref="F19"/>
    </sheetView>
  </sheetViews>
  <sheetFormatPr defaultColWidth="11.42578125" defaultRowHeight="15" x14ac:dyDescent="0.25"/>
  <cols>
    <col min="1" max="16384" width="11.42578125" style="56"/>
  </cols>
  <sheetData>
    <row r="1" spans="1:10" x14ac:dyDescent="0.25">
      <c r="A1" s="17" t="s">
        <v>400</v>
      </c>
    </row>
    <row r="5" spans="1:10" x14ac:dyDescent="0.25">
      <c r="E5" s="56" t="s">
        <v>401</v>
      </c>
      <c r="F5" s="56" t="s">
        <v>402</v>
      </c>
    </row>
    <row r="6" spans="1:10" x14ac:dyDescent="0.25">
      <c r="D6" s="56" t="s">
        <v>403</v>
      </c>
      <c r="E6" s="12">
        <v>0.19469026548669999</v>
      </c>
      <c r="F6" s="12">
        <v>0.32743362831860001</v>
      </c>
      <c r="G6" s="12"/>
      <c r="J6" s="12"/>
    </row>
    <row r="7" spans="1:10" x14ac:dyDescent="0.25">
      <c r="D7" s="56" t="s">
        <v>404</v>
      </c>
      <c r="E7" s="12">
        <v>0.23893805309730001</v>
      </c>
      <c r="F7" s="12">
        <v>0.39380530973450001</v>
      </c>
      <c r="G7" s="12"/>
      <c r="J7" s="12"/>
    </row>
    <row r="8" spans="1:10" x14ac:dyDescent="0.25">
      <c r="D8" s="56" t="s">
        <v>405</v>
      </c>
      <c r="E8" s="12">
        <v>0.2477876106195</v>
      </c>
      <c r="F8" s="12">
        <v>0.33628318584069999</v>
      </c>
      <c r="G8" s="12"/>
      <c r="J8" s="12"/>
    </row>
    <row r="9" spans="1:10" x14ac:dyDescent="0.25">
      <c r="D9" s="56" t="s">
        <v>406</v>
      </c>
      <c r="E9" s="12">
        <v>0.2477876106195</v>
      </c>
      <c r="F9" s="12">
        <v>0.37610619469029999</v>
      </c>
      <c r="G9" s="12"/>
      <c r="J9" s="12"/>
    </row>
    <row r="10" spans="1:10" x14ac:dyDescent="0.25">
      <c r="D10" s="56" t="s">
        <v>407</v>
      </c>
      <c r="E10" s="12">
        <v>0.26106194690270002</v>
      </c>
      <c r="F10" s="12">
        <v>0.34513274336279998</v>
      </c>
      <c r="G10" s="12"/>
      <c r="J10" s="12"/>
    </row>
    <row r="11" spans="1:10" x14ac:dyDescent="0.25">
      <c r="D11" s="56" t="s">
        <v>408</v>
      </c>
      <c r="E11" s="12">
        <v>0.26548672566370002</v>
      </c>
      <c r="F11" s="12">
        <v>0.33185840707960002</v>
      </c>
      <c r="G11" s="12"/>
      <c r="J11" s="12"/>
    </row>
    <row r="12" spans="1:10" x14ac:dyDescent="0.25">
      <c r="D12" s="56" t="s">
        <v>409</v>
      </c>
      <c r="E12" s="12">
        <v>0.28761061946900002</v>
      </c>
      <c r="F12" s="12">
        <v>0.36283185840710003</v>
      </c>
      <c r="G12" s="12"/>
      <c r="J12" s="12"/>
    </row>
    <row r="13" spans="1:10" x14ac:dyDescent="0.25">
      <c r="D13" s="56" t="s">
        <v>410</v>
      </c>
      <c r="E13" s="12">
        <v>0.2920353982301</v>
      </c>
      <c r="F13" s="12">
        <v>0.34513274336279998</v>
      </c>
      <c r="G13" s="12"/>
      <c r="J13" s="12"/>
    </row>
    <row r="14" spans="1:10" x14ac:dyDescent="0.25">
      <c r="D14" s="56" t="s">
        <v>411</v>
      </c>
      <c r="E14" s="12">
        <v>0.30088495575219998</v>
      </c>
      <c r="F14" s="12">
        <v>0.36283185840710003</v>
      </c>
      <c r="G14" s="12"/>
      <c r="J14" s="12"/>
    </row>
    <row r="15" spans="1:10" x14ac:dyDescent="0.25">
      <c r="D15" s="56" t="s">
        <v>412</v>
      </c>
      <c r="E15" s="12">
        <v>0.30530973451330001</v>
      </c>
      <c r="F15" s="12">
        <v>0.34955752212390001</v>
      </c>
      <c r="G15" s="12"/>
      <c r="J15" s="12"/>
    </row>
    <row r="16" spans="1:10" x14ac:dyDescent="0.25">
      <c r="D16" s="56" t="s">
        <v>413</v>
      </c>
      <c r="E16" s="12">
        <v>0.33185840707960002</v>
      </c>
      <c r="F16" s="12">
        <v>0.33628318584069999</v>
      </c>
      <c r="G16" s="12"/>
      <c r="J16" s="12"/>
    </row>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6D58-109C-4AF2-9517-D123712C900C}">
  <dimension ref="A1:I6"/>
  <sheetViews>
    <sheetView workbookViewId="0">
      <selection activeCell="C10" sqref="C10"/>
    </sheetView>
  </sheetViews>
  <sheetFormatPr defaultColWidth="8.85546875" defaultRowHeight="15" x14ac:dyDescent="0.25"/>
  <sheetData>
    <row r="1" spans="1:9" x14ac:dyDescent="0.25">
      <c r="A1" s="17" t="s">
        <v>414</v>
      </c>
      <c r="C1" s="124"/>
      <c r="D1" s="56"/>
      <c r="E1" s="56"/>
    </row>
    <row r="3" spans="1:9" ht="15" customHeight="1" x14ac:dyDescent="0.25">
      <c r="C3" s="124" t="s">
        <v>415</v>
      </c>
      <c r="D3" s="124" t="s">
        <v>416</v>
      </c>
      <c r="E3" s="124"/>
      <c r="F3" s="56"/>
      <c r="G3" s="124"/>
      <c r="H3" s="56"/>
      <c r="I3" s="56"/>
    </row>
    <row r="4" spans="1:9" x14ac:dyDescent="0.25">
      <c r="B4" s="56" t="s">
        <v>417</v>
      </c>
      <c r="C4" s="37">
        <v>0.24516129032260001</v>
      </c>
      <c r="D4" s="37">
        <v>3.6036036036039998E-2</v>
      </c>
    </row>
    <row r="5" spans="1:9" x14ac:dyDescent="0.25">
      <c r="B5" s="56" t="s">
        <v>418</v>
      </c>
      <c r="C5" s="37">
        <v>0.22258064516129999</v>
      </c>
      <c r="D5" s="37">
        <v>0.1171171171171</v>
      </c>
    </row>
    <row r="6" spans="1:9" x14ac:dyDescent="0.25">
      <c r="B6" s="56" t="s">
        <v>419</v>
      </c>
      <c r="C6" s="37">
        <v>0.20322580645159999</v>
      </c>
      <c r="D6" s="37">
        <v>5.4054054054049998E-2</v>
      </c>
    </row>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CACB-92C6-41E9-9B10-9E88B2638C52}">
  <dimension ref="A1:E7"/>
  <sheetViews>
    <sheetView workbookViewId="0">
      <selection activeCell="F7" sqref="F7"/>
    </sheetView>
  </sheetViews>
  <sheetFormatPr defaultColWidth="8.85546875" defaultRowHeight="15" x14ac:dyDescent="0.25"/>
  <sheetData>
    <row r="1" spans="1:5" x14ac:dyDescent="0.25">
      <c r="A1" s="18" t="s">
        <v>420</v>
      </c>
    </row>
    <row r="3" spans="1:5" x14ac:dyDescent="0.25">
      <c r="D3" t="s">
        <v>415</v>
      </c>
      <c r="E3" t="s">
        <v>416</v>
      </c>
    </row>
    <row r="4" spans="1:5" x14ac:dyDescent="0.25">
      <c r="C4" t="s">
        <v>421</v>
      </c>
      <c r="D4" s="7">
        <v>0.35117056856189999</v>
      </c>
      <c r="E4" s="7">
        <v>0.24545454545449999</v>
      </c>
    </row>
    <row r="5" spans="1:5" x14ac:dyDescent="0.25">
      <c r="C5" t="s">
        <v>422</v>
      </c>
      <c r="D5" s="7">
        <v>0.31103678929770001</v>
      </c>
      <c r="E5" s="7">
        <v>0.19090909090909999</v>
      </c>
    </row>
    <row r="6" spans="1:5" x14ac:dyDescent="0.25">
      <c r="C6" t="s">
        <v>423</v>
      </c>
      <c r="D6" s="7">
        <v>0.27424749163880002</v>
      </c>
      <c r="E6" s="7">
        <v>0.1181818181818</v>
      </c>
    </row>
    <row r="7" spans="1:5" x14ac:dyDescent="0.25">
      <c r="C7" t="s">
        <v>424</v>
      </c>
      <c r="D7" s="7">
        <v>0.42140468227420003</v>
      </c>
      <c r="E7" s="7">
        <v>0.2363636363636</v>
      </c>
    </row>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AE81-34A9-4531-8588-62B7053FD604}">
  <dimension ref="A1:E5"/>
  <sheetViews>
    <sheetView workbookViewId="0">
      <selection activeCell="D4" sqref="D4"/>
    </sheetView>
  </sheetViews>
  <sheetFormatPr defaultColWidth="8.85546875" defaultRowHeight="15" x14ac:dyDescent="0.25"/>
  <sheetData>
    <row r="1" spans="1:5" x14ac:dyDescent="0.25">
      <c r="A1" s="17" t="s">
        <v>425</v>
      </c>
    </row>
    <row r="2" spans="1:5" x14ac:dyDescent="0.25">
      <c r="D2" t="s">
        <v>415</v>
      </c>
      <c r="E2" t="s">
        <v>416</v>
      </c>
    </row>
    <row r="3" spans="1:5" x14ac:dyDescent="0.25">
      <c r="C3" t="s">
        <v>422</v>
      </c>
      <c r="D3" s="7">
        <v>0.2909698996656</v>
      </c>
      <c r="E3" s="7">
        <v>0.1090909090909</v>
      </c>
    </row>
    <row r="4" spans="1:5" x14ac:dyDescent="0.25">
      <c r="C4" t="s">
        <v>423</v>
      </c>
      <c r="D4" s="7">
        <v>0.22742474916389999</v>
      </c>
      <c r="E4" s="7">
        <v>8.181818181818E-2</v>
      </c>
    </row>
    <row r="5" spans="1:5" x14ac:dyDescent="0.25">
      <c r="C5" t="s">
        <v>426</v>
      </c>
      <c r="D5" s="7">
        <v>0.37458193979929999</v>
      </c>
      <c r="E5" s="7">
        <v>0.2090909090909</v>
      </c>
    </row>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3DB89-8E2E-4FA6-B323-B32DB2500F9F}">
  <dimension ref="A1:D7"/>
  <sheetViews>
    <sheetView workbookViewId="0">
      <selection activeCell="D11" sqref="D11"/>
    </sheetView>
  </sheetViews>
  <sheetFormatPr defaultColWidth="8.85546875" defaultRowHeight="15" x14ac:dyDescent="0.25"/>
  <sheetData>
    <row r="1" spans="1:4" x14ac:dyDescent="0.25">
      <c r="A1" s="17" t="s">
        <v>427</v>
      </c>
    </row>
    <row r="2" spans="1:4" x14ac:dyDescent="0.25">
      <c r="A2" s="17"/>
    </row>
    <row r="3" spans="1:4" x14ac:dyDescent="0.25">
      <c r="A3" s="17"/>
    </row>
    <row r="4" spans="1:4" x14ac:dyDescent="0.25">
      <c r="C4" s="56" t="s">
        <v>428</v>
      </c>
      <c r="D4" s="37">
        <v>0.10407239819</v>
      </c>
    </row>
    <row r="5" spans="1:4" x14ac:dyDescent="0.25">
      <c r="C5" s="56" t="s">
        <v>429</v>
      </c>
      <c r="D5" s="37">
        <v>7.6923076923079994E-2</v>
      </c>
    </row>
    <row r="6" spans="1:4" x14ac:dyDescent="0.25">
      <c r="C6" s="56" t="s">
        <v>430</v>
      </c>
      <c r="D6" s="37">
        <v>0.75565610859730004</v>
      </c>
    </row>
    <row r="7" spans="1:4" x14ac:dyDescent="0.25">
      <c r="C7" s="56" t="s">
        <v>164</v>
      </c>
      <c r="D7" s="37">
        <v>6.3348416289589995E-2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29385-E26D-4309-9AA3-1988E8DAA961}">
  <dimension ref="A1"/>
  <sheetViews>
    <sheetView workbookViewId="0">
      <selection activeCell="Q11" sqref="Q11"/>
    </sheetView>
  </sheetViews>
  <sheetFormatPr defaultRowHeight="15" x14ac:dyDescent="0.25"/>
  <sheetData>
    <row r="1" spans="1:1" x14ac:dyDescent="0.25">
      <c r="A1" s="125" t="s">
        <v>35</v>
      </c>
    </row>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4B575-CCFC-46BB-9DFB-1EBABD28981C}">
  <dimension ref="A1:C11"/>
  <sheetViews>
    <sheetView workbookViewId="0">
      <selection activeCell="S13" sqref="S13"/>
    </sheetView>
  </sheetViews>
  <sheetFormatPr defaultColWidth="8.85546875" defaultRowHeight="15" x14ac:dyDescent="0.25"/>
  <sheetData>
    <row r="1" spans="1:3" x14ac:dyDescent="0.25">
      <c r="A1" s="17" t="s">
        <v>431</v>
      </c>
    </row>
    <row r="5" spans="1:3" x14ac:dyDescent="0.25">
      <c r="B5" s="56" t="s">
        <v>432</v>
      </c>
      <c r="C5" s="37">
        <v>0.35928143712569999</v>
      </c>
    </row>
    <row r="6" spans="1:3" x14ac:dyDescent="0.25">
      <c r="B6" s="56" t="s">
        <v>433</v>
      </c>
      <c r="C6" s="37">
        <v>0.34131736526950002</v>
      </c>
    </row>
    <row r="7" spans="1:3" x14ac:dyDescent="0.25">
      <c r="B7" s="56" t="s">
        <v>434</v>
      </c>
      <c r="C7" s="37">
        <v>0.32335329341320002</v>
      </c>
    </row>
    <row r="8" spans="1:3" x14ac:dyDescent="0.25">
      <c r="B8" s="56" t="s">
        <v>435</v>
      </c>
      <c r="C8" s="37">
        <v>4.7904191616770002E-2</v>
      </c>
    </row>
    <row r="9" spans="1:3" x14ac:dyDescent="0.25">
      <c r="B9" s="56" t="s">
        <v>436</v>
      </c>
      <c r="C9" s="37">
        <v>3.5928143712569999E-2</v>
      </c>
    </row>
    <row r="10" spans="1:3" x14ac:dyDescent="0.25">
      <c r="B10" s="56" t="s">
        <v>80</v>
      </c>
      <c r="C10" s="37">
        <v>2.994011976048E-2</v>
      </c>
    </row>
    <row r="11" spans="1:3" x14ac:dyDescent="0.25">
      <c r="B11" s="56" t="s">
        <v>187</v>
      </c>
      <c r="C11" s="37">
        <v>4.1916167664669997E-2</v>
      </c>
    </row>
  </sheetData>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59822-646F-4D71-B3EC-936B261D00DD}">
  <dimension ref="A1:F10"/>
  <sheetViews>
    <sheetView workbookViewId="0">
      <selection activeCell="E16" sqref="E16"/>
    </sheetView>
  </sheetViews>
  <sheetFormatPr defaultColWidth="8.85546875" defaultRowHeight="15" x14ac:dyDescent="0.25"/>
  <sheetData>
    <row r="1" spans="1:6" x14ac:dyDescent="0.25">
      <c r="A1" s="17" t="s">
        <v>437</v>
      </c>
    </row>
    <row r="4" spans="1:6" x14ac:dyDescent="0.25">
      <c r="E4" t="s">
        <v>438</v>
      </c>
      <c r="F4" t="s">
        <v>439</v>
      </c>
    </row>
    <row r="5" spans="1:6" x14ac:dyDescent="0.25">
      <c r="D5" t="s">
        <v>440</v>
      </c>
      <c r="E5" s="7">
        <v>0.28000000000000003</v>
      </c>
      <c r="F5" s="7">
        <v>0.254</v>
      </c>
    </row>
    <row r="6" spans="1:6" x14ac:dyDescent="0.25">
      <c r="D6" t="s">
        <v>441</v>
      </c>
      <c r="E6" s="7">
        <v>0.34200000000000003</v>
      </c>
      <c r="F6" s="7">
        <v>0.28999999999999998</v>
      </c>
    </row>
    <row r="7" spans="1:6" x14ac:dyDescent="0.25">
      <c r="D7" t="s">
        <v>442</v>
      </c>
      <c r="E7" s="7">
        <v>0.20899999999999999</v>
      </c>
      <c r="F7" s="7">
        <v>0.28699999999999998</v>
      </c>
    </row>
    <row r="8" spans="1:6" x14ac:dyDescent="0.25">
      <c r="D8" t="s">
        <v>443</v>
      </c>
      <c r="E8" s="7">
        <v>0.11899999999999999</v>
      </c>
      <c r="F8" s="7">
        <v>0.14299999999999999</v>
      </c>
    </row>
    <row r="9" spans="1:6" x14ac:dyDescent="0.25">
      <c r="D9" t="s">
        <v>377</v>
      </c>
      <c r="E9" s="7">
        <v>0.05</v>
      </c>
      <c r="F9" s="7">
        <v>2.5999999999999999E-2</v>
      </c>
    </row>
    <row r="10" spans="1:6" x14ac:dyDescent="0.25">
      <c r="E10" s="7"/>
      <c r="F10" s="7"/>
    </row>
  </sheetData>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631E-680F-4A7E-A436-11965AFB6D5A}">
  <dimension ref="A1:E15"/>
  <sheetViews>
    <sheetView workbookViewId="0">
      <selection activeCell="P4" sqref="P4"/>
    </sheetView>
  </sheetViews>
  <sheetFormatPr defaultColWidth="12.5703125" defaultRowHeight="14.25" x14ac:dyDescent="0.2"/>
  <cols>
    <col min="1" max="16384" width="12.5703125" style="137"/>
  </cols>
  <sheetData>
    <row r="1" spans="1:5" x14ac:dyDescent="0.2">
      <c r="A1" s="140" t="s">
        <v>444</v>
      </c>
    </row>
    <row r="3" spans="1:5" x14ac:dyDescent="0.2">
      <c r="C3" s="137" t="s">
        <v>445</v>
      </c>
      <c r="D3" s="137" t="s">
        <v>446</v>
      </c>
      <c r="E3" s="137" t="s">
        <v>465</v>
      </c>
    </row>
    <row r="4" spans="1:5" ht="15" x14ac:dyDescent="0.25">
      <c r="B4" s="137" t="s">
        <v>447</v>
      </c>
      <c r="C4" s="138">
        <v>48.604897666666666</v>
      </c>
      <c r="D4" s="138">
        <v>466.45990157</v>
      </c>
      <c r="E4" s="139">
        <v>443.66666666666669</v>
      </c>
    </row>
    <row r="5" spans="1:5" ht="15" x14ac:dyDescent="0.25">
      <c r="B5" s="137" t="s">
        <v>448</v>
      </c>
      <c r="C5" s="138">
        <v>49.264081666666662</v>
      </c>
      <c r="D5" s="138">
        <v>496.81632542333335</v>
      </c>
      <c r="E5" s="139">
        <v>470.33333333333331</v>
      </c>
    </row>
    <row r="6" spans="1:5" ht="15" x14ac:dyDescent="0.25">
      <c r="B6" s="137" t="s">
        <v>449</v>
      </c>
      <c r="C6" s="138">
        <v>170.68649933333333</v>
      </c>
      <c r="D6" s="138">
        <v>569.03458039666668</v>
      </c>
      <c r="E6" s="139">
        <v>477</v>
      </c>
    </row>
    <row r="7" spans="1:5" ht="15" x14ac:dyDescent="0.25">
      <c r="B7" s="137" t="s">
        <v>450</v>
      </c>
      <c r="C7" s="138">
        <v>320.6734643333333</v>
      </c>
      <c r="D7" s="138">
        <v>640.67032404666668</v>
      </c>
      <c r="E7" s="139">
        <v>479</v>
      </c>
    </row>
    <row r="8" spans="1:5" ht="15" x14ac:dyDescent="0.25">
      <c r="B8" s="137" t="s">
        <v>451</v>
      </c>
      <c r="C8" s="138">
        <v>354.91432300000002</v>
      </c>
      <c r="D8" s="138">
        <v>778.25014380000005</v>
      </c>
      <c r="E8" s="139">
        <v>530</v>
      </c>
    </row>
    <row r="9" spans="1:5" ht="15" x14ac:dyDescent="0.25">
      <c r="B9" s="137" t="s">
        <v>452</v>
      </c>
      <c r="C9" s="138">
        <v>377.06718066666667</v>
      </c>
      <c r="D9" s="138">
        <v>946.10675946333345</v>
      </c>
      <c r="E9" s="139">
        <v>578.33333333333337</v>
      </c>
    </row>
    <row r="10" spans="1:5" ht="15" x14ac:dyDescent="0.25">
      <c r="B10" s="137" t="s">
        <v>453</v>
      </c>
      <c r="C10" s="138">
        <v>268.48704600000002</v>
      </c>
      <c r="D10" s="138">
        <v>1107.2341385533332</v>
      </c>
      <c r="E10" s="139">
        <v>654.66666666666663</v>
      </c>
    </row>
    <row r="11" spans="1:5" ht="15" x14ac:dyDescent="0.25">
      <c r="B11" s="137" t="s">
        <v>454</v>
      </c>
      <c r="C11" s="138">
        <v>295.289446</v>
      </c>
      <c r="D11" s="138">
        <v>1144.2026240199998</v>
      </c>
      <c r="E11" s="139">
        <v>801.33333333333337</v>
      </c>
    </row>
    <row r="12" spans="1:5" ht="15" x14ac:dyDescent="0.25">
      <c r="B12" s="137" t="s">
        <v>455</v>
      </c>
      <c r="C12" s="138">
        <v>335.54800999999998</v>
      </c>
      <c r="D12" s="138">
        <v>1152.4039972799999</v>
      </c>
      <c r="E12" s="139">
        <v>888</v>
      </c>
    </row>
    <row r="13" spans="1:5" ht="15" x14ac:dyDescent="0.25">
      <c r="B13" s="137" t="s">
        <v>456</v>
      </c>
      <c r="C13" s="138">
        <v>966.33871133333332</v>
      </c>
      <c r="D13" s="138">
        <v>1450.0531273433332</v>
      </c>
      <c r="E13" s="139">
        <v>1035</v>
      </c>
    </row>
    <row r="14" spans="1:5" ht="15" x14ac:dyDescent="0.25">
      <c r="B14" s="137" t="s">
        <v>457</v>
      </c>
      <c r="C14" s="138">
        <v>2160.9668120000001</v>
      </c>
      <c r="D14" s="138">
        <v>1926.1333100300001</v>
      </c>
      <c r="E14" s="139">
        <v>1095.3333333333333</v>
      </c>
    </row>
    <row r="15" spans="1:5" ht="15" x14ac:dyDescent="0.25">
      <c r="B15" s="137" t="s">
        <v>458</v>
      </c>
      <c r="C15" s="138">
        <v>3325.7822733333337</v>
      </c>
      <c r="D15" s="138">
        <v>2764.4172773633331</v>
      </c>
      <c r="E15" s="139">
        <v>1182.3333333333333</v>
      </c>
    </row>
  </sheetData>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79597-21AF-4635-8C62-A01F66BE2EB5}">
  <dimension ref="A1:I56"/>
  <sheetViews>
    <sheetView zoomScale="90" zoomScaleNormal="90" workbookViewId="0">
      <selection activeCell="R15" sqref="R15"/>
    </sheetView>
  </sheetViews>
  <sheetFormatPr defaultColWidth="10.140625" defaultRowHeight="14.25" x14ac:dyDescent="0.2"/>
  <cols>
    <col min="1" max="1" width="17.7109375" style="81" bestFit="1" customWidth="1"/>
    <col min="2" max="2" width="9.85546875" style="81" bestFit="1" customWidth="1"/>
    <col min="3" max="3" width="9.85546875" style="81" customWidth="1"/>
    <col min="4" max="4" width="15.42578125" style="81" customWidth="1"/>
    <col min="5" max="5" width="17.7109375" style="81" customWidth="1"/>
    <col min="6" max="6" width="15.42578125" style="81" customWidth="1"/>
    <col min="7" max="7" width="10.85546875" style="81" bestFit="1" customWidth="1"/>
    <col min="8" max="16384" width="10.140625" style="81"/>
  </cols>
  <sheetData>
    <row r="1" spans="1:9" x14ac:dyDescent="0.2">
      <c r="A1" s="18" t="s">
        <v>459</v>
      </c>
    </row>
    <row r="3" spans="1:9" s="88" customFormat="1" ht="58.5" customHeight="1" x14ac:dyDescent="0.25">
      <c r="B3" s="89" t="s">
        <v>460</v>
      </c>
      <c r="C3" s="89" t="s">
        <v>26</v>
      </c>
      <c r="D3" s="89" t="s">
        <v>461</v>
      </c>
      <c r="E3" s="89" t="s">
        <v>24</v>
      </c>
      <c r="F3" s="89" t="s">
        <v>23</v>
      </c>
      <c r="G3" s="89" t="s">
        <v>462</v>
      </c>
    </row>
    <row r="4" spans="1:9" ht="15" x14ac:dyDescent="0.25">
      <c r="B4" s="82" t="s">
        <v>453</v>
      </c>
      <c r="C4" s="83">
        <v>915.5506819066668</v>
      </c>
      <c r="D4" s="83">
        <v>308.2806563333333</v>
      </c>
      <c r="E4" s="83">
        <v>53.845745603333334</v>
      </c>
      <c r="F4" s="83">
        <v>3.2192976666666664</v>
      </c>
      <c r="G4" s="83">
        <v>78.156265376666667</v>
      </c>
    </row>
    <row r="5" spans="1:9" ht="15" x14ac:dyDescent="0.25">
      <c r="B5" s="82" t="s">
        <v>454</v>
      </c>
      <c r="C5" s="83">
        <v>865.89183480333327</v>
      </c>
      <c r="D5" s="83">
        <v>342.65949561333332</v>
      </c>
      <c r="E5" s="83">
        <v>56.412167270000005</v>
      </c>
      <c r="F5" s="83">
        <v>4.0252786666666669</v>
      </c>
      <c r="G5" s="83">
        <v>152.30039633333334</v>
      </c>
    </row>
    <row r="6" spans="1:9" ht="15" x14ac:dyDescent="0.25">
      <c r="B6" s="82" t="s">
        <v>455</v>
      </c>
      <c r="C6" s="83">
        <v>790.90552806333335</v>
      </c>
      <c r="D6" s="83">
        <v>403.08795094666669</v>
      </c>
      <c r="E6" s="83">
        <v>125.67200960333334</v>
      </c>
      <c r="F6" s="83">
        <v>11.588082333333334</v>
      </c>
      <c r="G6" s="83">
        <v>144.01394133333335</v>
      </c>
      <c r="H6" s="90"/>
      <c r="I6" s="90"/>
    </row>
    <row r="7" spans="1:9" ht="15" x14ac:dyDescent="0.25">
      <c r="B7" s="82" t="s">
        <v>456</v>
      </c>
      <c r="C7" s="83">
        <v>957.00857306333342</v>
      </c>
      <c r="D7" s="83">
        <v>725.08760161333339</v>
      </c>
      <c r="E7" s="83">
        <v>340.78035933333331</v>
      </c>
      <c r="F7" s="83">
        <v>188.85326633333335</v>
      </c>
      <c r="G7" s="83">
        <v>124.55966066666667</v>
      </c>
    </row>
    <row r="8" spans="1:9" ht="15" x14ac:dyDescent="0.25">
      <c r="B8" s="82" t="s">
        <v>457</v>
      </c>
      <c r="C8" s="83">
        <v>2065.8135320299998</v>
      </c>
      <c r="D8" s="83">
        <v>909.06841699999995</v>
      </c>
      <c r="E8" s="83">
        <v>382.51829966666668</v>
      </c>
      <c r="F8" s="83">
        <v>571.84977633333335</v>
      </c>
      <c r="G8" s="83">
        <v>73.258628333333334</v>
      </c>
    </row>
    <row r="9" spans="1:9" ht="15" x14ac:dyDescent="0.25">
      <c r="B9" s="87" t="s">
        <v>458</v>
      </c>
      <c r="C9" s="83">
        <v>3035.1421773633333</v>
      </c>
      <c r="D9" s="83">
        <v>1092.9802566666667</v>
      </c>
      <c r="E9" s="83">
        <v>565.01051566666661</v>
      </c>
      <c r="F9" s="83">
        <v>565.31054966666659</v>
      </c>
      <c r="G9" s="83">
        <v>81.636977666666667</v>
      </c>
    </row>
    <row r="10" spans="1:9" ht="15" x14ac:dyDescent="0.25">
      <c r="A10" s="83"/>
      <c r="B10" s="91"/>
      <c r="C10" s="91"/>
      <c r="D10" s="92"/>
      <c r="E10" s="92"/>
      <c r="F10" s="92"/>
      <c r="G10" s="92"/>
    </row>
    <row r="11" spans="1:9" ht="15" x14ac:dyDescent="0.25">
      <c r="A11" s="83"/>
      <c r="B11" s="91"/>
      <c r="C11" s="91"/>
      <c r="D11" s="92"/>
      <c r="E11" s="92"/>
      <c r="F11" s="92"/>
      <c r="G11" s="92"/>
    </row>
    <row r="12" spans="1:9" ht="15" x14ac:dyDescent="0.25">
      <c r="A12" s="83"/>
      <c r="B12" s="91"/>
      <c r="C12" s="91"/>
      <c r="D12" s="92"/>
      <c r="E12" s="92"/>
      <c r="F12" s="92"/>
      <c r="G12" s="92"/>
    </row>
    <row r="13" spans="1:9" ht="15" x14ac:dyDescent="0.25">
      <c r="A13" s="83"/>
      <c r="B13" s="91"/>
      <c r="C13" s="91"/>
      <c r="D13" s="93"/>
      <c r="E13" s="93"/>
      <c r="F13" s="93"/>
      <c r="G13" s="93"/>
    </row>
    <row r="14" spans="1:9" x14ac:dyDescent="0.2">
      <c r="B14" s="91"/>
      <c r="C14" s="91"/>
      <c r="D14" s="91"/>
      <c r="E14" s="91"/>
      <c r="F14" s="91"/>
      <c r="G14" s="91"/>
    </row>
    <row r="15" spans="1:9" x14ac:dyDescent="0.2">
      <c r="B15" s="91"/>
      <c r="C15" s="91"/>
      <c r="D15" s="91"/>
      <c r="E15" s="91"/>
      <c r="F15" s="91"/>
      <c r="G15" s="91"/>
    </row>
    <row r="16" spans="1:9" x14ac:dyDescent="0.2">
      <c r="B16" s="91"/>
      <c r="C16" s="91"/>
      <c r="D16" s="91"/>
      <c r="E16" s="91"/>
      <c r="F16" s="91"/>
      <c r="G16" s="91"/>
    </row>
    <row r="44" spans="1:4" ht="60" x14ac:dyDescent="0.2">
      <c r="A44" s="94" t="s">
        <v>462</v>
      </c>
      <c r="B44" s="94" t="s">
        <v>23</v>
      </c>
      <c r="C44" s="94"/>
      <c r="D44" s="94" t="s">
        <v>24</v>
      </c>
    </row>
    <row r="45" spans="1:4" ht="15" x14ac:dyDescent="0.25">
      <c r="A45" s="95">
        <v>72.635007000000002</v>
      </c>
      <c r="B45" s="95">
        <v>571.81303366666668</v>
      </c>
      <c r="C45" s="95"/>
      <c r="D45" s="96">
        <v>373.09159566666671</v>
      </c>
    </row>
    <row r="46" spans="1:4" ht="15" x14ac:dyDescent="0.25">
      <c r="A46" s="97">
        <v>124.53929466666668</v>
      </c>
      <c r="B46" s="97">
        <v>188.85326633333335</v>
      </c>
      <c r="C46" s="97"/>
      <c r="D46" s="96">
        <v>340.77612733333331</v>
      </c>
    </row>
    <row r="47" spans="1:4" ht="15" x14ac:dyDescent="0.25">
      <c r="A47" s="96">
        <v>143.34745000000001</v>
      </c>
      <c r="B47" s="96">
        <v>11.588082333333334</v>
      </c>
      <c r="C47" s="96"/>
      <c r="D47" s="97">
        <v>340.77612733333331</v>
      </c>
    </row>
    <row r="48" spans="1:4" ht="15" x14ac:dyDescent="0.25">
      <c r="A48" s="96">
        <v>151.64299966666667</v>
      </c>
      <c r="B48" s="96">
        <v>4.0252786666666669</v>
      </c>
      <c r="C48" s="96"/>
      <c r="D48" s="96">
        <v>125.66414760333333</v>
      </c>
    </row>
    <row r="49" spans="1:4" ht="15" x14ac:dyDescent="0.25">
      <c r="A49" s="96">
        <v>78.076254709999986</v>
      </c>
      <c r="B49" s="96">
        <v>3.2192976666666664</v>
      </c>
      <c r="C49" s="96"/>
      <c r="D49" s="96">
        <v>56.323241936666669</v>
      </c>
    </row>
    <row r="50" spans="1:4" ht="15" x14ac:dyDescent="0.25">
      <c r="A50" s="96">
        <v>67.839132043333336</v>
      </c>
      <c r="B50" s="96">
        <v>3.2299766666666665</v>
      </c>
      <c r="C50" s="96"/>
      <c r="D50" s="96">
        <v>53.76105227</v>
      </c>
    </row>
    <row r="51" spans="1:4" ht="15" x14ac:dyDescent="0.25">
      <c r="A51" s="96">
        <v>47.146402376666664</v>
      </c>
      <c r="B51" s="96">
        <v>2.1534422600000003</v>
      </c>
      <c r="C51" s="96"/>
      <c r="D51" s="96">
        <v>51.859284070000001</v>
      </c>
    </row>
    <row r="52" spans="1:4" ht="15" x14ac:dyDescent="0.25">
      <c r="A52" s="96">
        <v>50.838934999999999</v>
      </c>
      <c r="B52" s="96">
        <v>1.3028305933333335</v>
      </c>
      <c r="C52" s="96"/>
      <c r="D52" s="96">
        <v>52.270593403333336</v>
      </c>
    </row>
    <row r="53" spans="1:4" ht="15" x14ac:dyDescent="0.25">
      <c r="A53" s="96">
        <v>20.573976333333331</v>
      </c>
      <c r="B53" s="96">
        <v>1.5106939266666668</v>
      </c>
      <c r="C53" s="96"/>
      <c r="D53" s="96">
        <v>52.453844070000002</v>
      </c>
    </row>
    <row r="54" spans="1:4" ht="15" x14ac:dyDescent="0.25">
      <c r="A54" s="96">
        <v>23.161754666666667</v>
      </c>
      <c r="B54" s="96">
        <v>1.3023203333333333</v>
      </c>
      <c r="C54" s="96"/>
      <c r="D54" s="96">
        <v>53.813089666666663</v>
      </c>
    </row>
    <row r="55" spans="1:4" ht="15" x14ac:dyDescent="0.25">
      <c r="A55" s="96">
        <v>20.888704333333333</v>
      </c>
      <c r="B55" s="96">
        <v>1.468987</v>
      </c>
      <c r="C55" s="96"/>
      <c r="D55" s="96">
        <v>36.377673999999999</v>
      </c>
    </row>
    <row r="56" spans="1:4" ht="15" x14ac:dyDescent="0.25">
      <c r="A56" s="98"/>
      <c r="B56" s="98"/>
      <c r="C56" s="98"/>
      <c r="D56" s="96">
        <v>42.367935333333335</v>
      </c>
    </row>
  </sheetData>
  <pageMargins left="0.7" right="0.7" top="0.75" bottom="0.75" header="0.3" footer="0.3"/>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73033-4429-48BD-A1BC-078595AA7E3F}">
  <dimension ref="A1:F9"/>
  <sheetViews>
    <sheetView zoomScaleNormal="100" workbookViewId="0">
      <selection activeCell="K9" sqref="K9"/>
    </sheetView>
  </sheetViews>
  <sheetFormatPr defaultColWidth="10.140625" defaultRowHeight="14.25" x14ac:dyDescent="0.2"/>
  <cols>
    <col min="1" max="1" width="10.140625" style="137"/>
    <col min="2" max="2" width="11.28515625" style="137" customWidth="1"/>
    <col min="3" max="3" width="25.28515625" style="137" bestFit="1" customWidth="1"/>
    <col min="4" max="4" width="21" style="137" bestFit="1" customWidth="1"/>
    <col min="5" max="16384" width="10.140625" style="137"/>
  </cols>
  <sheetData>
    <row r="1" spans="1:6" x14ac:dyDescent="0.2">
      <c r="A1" s="18" t="s">
        <v>463</v>
      </c>
    </row>
    <row r="3" spans="1:6" ht="15" x14ac:dyDescent="0.25">
      <c r="B3" s="141" t="s">
        <v>460</v>
      </c>
      <c r="C3" s="141" t="s">
        <v>464</v>
      </c>
      <c r="D3" s="141" t="s">
        <v>465</v>
      </c>
    </row>
    <row r="4" spans="1:6" ht="15" x14ac:dyDescent="0.25">
      <c r="B4" s="141" t="s">
        <v>453</v>
      </c>
      <c r="C4" s="142">
        <v>268.48704600000002</v>
      </c>
      <c r="D4" s="139">
        <v>15</v>
      </c>
      <c r="E4" s="85"/>
      <c r="F4" s="85"/>
    </row>
    <row r="5" spans="1:6" ht="15" x14ac:dyDescent="0.25">
      <c r="B5" s="141" t="s">
        <v>454</v>
      </c>
      <c r="C5" s="142">
        <v>295.289446</v>
      </c>
      <c r="D5" s="139">
        <v>15.333333333333334</v>
      </c>
      <c r="E5" s="85"/>
      <c r="F5" s="85"/>
    </row>
    <row r="6" spans="1:6" ht="15" x14ac:dyDescent="0.25">
      <c r="B6" s="141" t="s">
        <v>455</v>
      </c>
      <c r="C6" s="142">
        <v>335.54800999999998</v>
      </c>
      <c r="D6" s="139">
        <v>16.333333333333332</v>
      </c>
      <c r="E6" s="85"/>
      <c r="F6" s="85"/>
    </row>
    <row r="7" spans="1:6" ht="15" x14ac:dyDescent="0.25">
      <c r="B7" s="143" t="s">
        <v>456</v>
      </c>
      <c r="C7" s="142">
        <v>966.33871133333332</v>
      </c>
      <c r="D7" s="139">
        <v>21.666666666666668</v>
      </c>
      <c r="E7" s="85"/>
      <c r="F7" s="85"/>
    </row>
    <row r="8" spans="1:6" ht="15" x14ac:dyDescent="0.25">
      <c r="B8" s="143" t="s">
        <v>457</v>
      </c>
      <c r="C8" s="142">
        <v>2160.9668120000001</v>
      </c>
      <c r="D8" s="139">
        <v>29</v>
      </c>
      <c r="E8" s="85"/>
      <c r="F8" s="85"/>
    </row>
    <row r="9" spans="1:6" ht="15" x14ac:dyDescent="0.25">
      <c r="B9" s="141" t="s">
        <v>458</v>
      </c>
      <c r="C9" s="142">
        <v>3325.7822733333337</v>
      </c>
      <c r="D9" s="139">
        <v>32.666666666666664</v>
      </c>
      <c r="E9" s="85"/>
    </row>
  </sheetData>
  <pageMargins left="0.7" right="0.7" top="0.75" bottom="0.75" header="0.3" footer="0.3"/>
  <pageSetup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0E3FD-82FC-4869-B154-0C5D54A19C72}">
  <dimension ref="A1:F46"/>
  <sheetViews>
    <sheetView zoomScale="106" zoomScaleNormal="106" workbookViewId="0">
      <selection activeCell="E4" sqref="E4:G9"/>
    </sheetView>
  </sheetViews>
  <sheetFormatPr defaultColWidth="10.140625" defaultRowHeight="14.25" x14ac:dyDescent="0.2"/>
  <cols>
    <col min="1" max="1" width="10.140625" style="137"/>
    <col min="2" max="2" width="9.7109375" style="137" bestFit="1" customWidth="1"/>
    <col min="3" max="3" width="25.28515625" style="137" bestFit="1" customWidth="1"/>
    <col min="4" max="4" width="21" style="137" bestFit="1" customWidth="1"/>
    <col min="5" max="16384" width="10.140625" style="137"/>
  </cols>
  <sheetData>
    <row r="1" spans="2:6" x14ac:dyDescent="0.2">
      <c r="B1" s="18" t="s">
        <v>466</v>
      </c>
    </row>
    <row r="3" spans="2:6" ht="15" x14ac:dyDescent="0.25">
      <c r="B3" s="141" t="s">
        <v>460</v>
      </c>
      <c r="C3" s="141" t="s">
        <v>464</v>
      </c>
      <c r="D3" s="141" t="s">
        <v>465</v>
      </c>
    </row>
    <row r="4" spans="2:6" ht="15" x14ac:dyDescent="0.25">
      <c r="B4" s="141" t="s">
        <v>453</v>
      </c>
      <c r="C4" s="144">
        <v>1107.2341385533332</v>
      </c>
      <c r="D4" s="139">
        <v>639.66666666666663</v>
      </c>
      <c r="E4" s="85"/>
      <c r="F4" s="85"/>
    </row>
    <row r="5" spans="2:6" ht="15" x14ac:dyDescent="0.25">
      <c r="B5" s="141" t="s">
        <v>454</v>
      </c>
      <c r="C5" s="144">
        <v>1144.2026240199998</v>
      </c>
      <c r="D5" s="139">
        <v>785.66666666666663</v>
      </c>
      <c r="E5" s="85"/>
      <c r="F5" s="85"/>
    </row>
    <row r="6" spans="2:6" ht="15" x14ac:dyDescent="0.25">
      <c r="B6" s="141" t="s">
        <v>455</v>
      </c>
      <c r="C6" s="144">
        <v>1152.4039972799999</v>
      </c>
      <c r="D6" s="139">
        <v>871.33333333333337</v>
      </c>
      <c r="E6" s="85"/>
      <c r="F6" s="85"/>
    </row>
    <row r="7" spans="2:6" ht="15" x14ac:dyDescent="0.25">
      <c r="B7" s="143" t="s">
        <v>456</v>
      </c>
      <c r="C7" s="144">
        <v>1450.0531273433332</v>
      </c>
      <c r="D7" s="139">
        <v>1013</v>
      </c>
      <c r="E7" s="85"/>
      <c r="F7" s="85"/>
    </row>
    <row r="8" spans="2:6" ht="15" x14ac:dyDescent="0.25">
      <c r="B8" s="143" t="s">
        <v>457</v>
      </c>
      <c r="C8" s="144">
        <v>1926.1333100300001</v>
      </c>
      <c r="D8" s="139">
        <v>1066.3333333333333</v>
      </c>
      <c r="E8" s="85"/>
      <c r="F8" s="85"/>
    </row>
    <row r="9" spans="2:6" ht="15" x14ac:dyDescent="0.25">
      <c r="B9" s="141" t="s">
        <v>458</v>
      </c>
      <c r="C9" s="144">
        <v>2764.4172773633331</v>
      </c>
      <c r="D9" s="139">
        <v>1149.6666666666667</v>
      </c>
      <c r="E9" s="85"/>
    </row>
    <row r="39" spans="1:1" x14ac:dyDescent="0.2">
      <c r="A39" s="145"/>
    </row>
    <row r="46" spans="1:1" x14ac:dyDescent="0.2">
      <c r="A46" s="145"/>
    </row>
  </sheetData>
  <pageMargins left="0.7" right="0.7" top="0.75" bottom="0.75" header="0.3" footer="0.3"/>
  <pageSetup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C5945-A906-4DFD-A56B-7CC0FA03B717}">
  <dimension ref="A1"/>
  <sheetViews>
    <sheetView workbookViewId="0">
      <selection activeCell="T15" sqref="T15"/>
    </sheetView>
  </sheetViews>
  <sheetFormatPr defaultColWidth="8.85546875" defaultRowHeight="15" x14ac:dyDescent="0.25"/>
  <sheetData>
    <row r="1" spans="1:1" x14ac:dyDescent="0.25">
      <c r="A1" s="17" t="s">
        <v>467</v>
      </c>
    </row>
  </sheetData>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733B-3C95-481B-8303-EA0C9F406210}">
  <dimension ref="A1:J25"/>
  <sheetViews>
    <sheetView topLeftCell="B1" workbookViewId="0">
      <selection activeCell="D14" sqref="D14"/>
    </sheetView>
  </sheetViews>
  <sheetFormatPr defaultColWidth="10.140625" defaultRowHeight="14.25" x14ac:dyDescent="0.2"/>
  <cols>
    <col min="1" max="1" width="10.140625" style="81"/>
    <col min="2" max="2" width="9.7109375" style="81" bestFit="1" customWidth="1"/>
    <col min="3" max="3" width="25.28515625" style="81" bestFit="1" customWidth="1"/>
    <col min="4" max="4" width="21" style="81" bestFit="1" customWidth="1"/>
    <col min="5" max="8" width="10.140625" style="81"/>
    <col min="9" max="9" width="19.85546875" style="81" bestFit="1" customWidth="1"/>
    <col min="10" max="16384" width="10.140625" style="81"/>
  </cols>
  <sheetData>
    <row r="1" spans="1:6" x14ac:dyDescent="0.2">
      <c r="B1" s="17" t="s">
        <v>468</v>
      </c>
    </row>
    <row r="3" spans="1:6" ht="15" x14ac:dyDescent="0.25">
      <c r="B3" s="82" t="s">
        <v>460</v>
      </c>
      <c r="C3" s="82" t="s">
        <v>464</v>
      </c>
      <c r="D3" s="82" t="s">
        <v>465</v>
      </c>
    </row>
    <row r="4" spans="1:6" ht="15" x14ac:dyDescent="0.25">
      <c r="B4" s="82" t="s">
        <v>453</v>
      </c>
      <c r="C4" s="99">
        <v>50.071624120000003</v>
      </c>
      <c r="D4" s="84">
        <v>23.333333333333332</v>
      </c>
      <c r="E4" s="85"/>
      <c r="F4" s="85"/>
    </row>
    <row r="5" spans="1:6" ht="15" x14ac:dyDescent="0.25">
      <c r="B5" s="82" t="s">
        <v>454</v>
      </c>
      <c r="C5" s="99">
        <v>47.49655735333333</v>
      </c>
      <c r="D5" s="84">
        <v>23.333333333333332</v>
      </c>
      <c r="E5" s="85"/>
      <c r="F5" s="85"/>
    </row>
    <row r="6" spans="1:6" ht="15" x14ac:dyDescent="0.25">
      <c r="B6" s="82" t="s">
        <v>455</v>
      </c>
      <c r="C6" s="99">
        <v>76.940716946666669</v>
      </c>
      <c r="D6" s="84">
        <v>24.666666666666668</v>
      </c>
      <c r="E6" s="85"/>
      <c r="F6" s="85"/>
    </row>
    <row r="7" spans="1:6" ht="15" x14ac:dyDescent="0.25">
      <c r="B7" s="89" t="s">
        <v>456</v>
      </c>
      <c r="C7" s="99">
        <v>65.828677009999993</v>
      </c>
      <c r="D7" s="84">
        <v>28.666666666666668</v>
      </c>
      <c r="E7" s="85"/>
      <c r="F7" s="85"/>
    </row>
    <row r="8" spans="1:6" ht="15" x14ac:dyDescent="0.25">
      <c r="B8" s="89" t="s">
        <v>457</v>
      </c>
      <c r="C8" s="99">
        <v>135.43512766666666</v>
      </c>
      <c r="D8" s="84">
        <v>33.333333333333336</v>
      </c>
      <c r="E8" s="85"/>
      <c r="F8" s="85"/>
    </row>
    <row r="9" spans="1:6" ht="15" x14ac:dyDescent="0.25">
      <c r="A9" s="81" t="s">
        <v>469</v>
      </c>
      <c r="B9" s="82" t="s">
        <v>458</v>
      </c>
      <c r="C9" s="99">
        <v>111.26990433333333</v>
      </c>
      <c r="D9" s="84">
        <v>34.666666666666664</v>
      </c>
    </row>
    <row r="23" spans="9:10" ht="15" x14ac:dyDescent="0.25">
      <c r="I23" s="100"/>
      <c r="J23" s="85"/>
    </row>
    <row r="24" spans="9:10" ht="15" x14ac:dyDescent="0.25">
      <c r="I24" s="100"/>
      <c r="J24" s="85"/>
    </row>
    <row r="25" spans="9:10" ht="15" x14ac:dyDescent="0.25">
      <c r="I25" s="100"/>
      <c r="J25" s="85"/>
    </row>
  </sheetData>
  <pageMargins left="0.7" right="0.7" top="0.75" bottom="0.75" header="0.3" footer="0.3"/>
  <pageSetup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5BE7-D08A-4174-BFA5-B59DBE639EF0}">
  <dimension ref="A1:G36"/>
  <sheetViews>
    <sheetView workbookViewId="0">
      <selection activeCell="E13" sqref="E13"/>
    </sheetView>
  </sheetViews>
  <sheetFormatPr defaultColWidth="10.140625" defaultRowHeight="14.25" x14ac:dyDescent="0.2"/>
  <cols>
    <col min="1" max="2" width="10.140625" style="81"/>
    <col min="3" max="3" width="9.7109375" style="81" bestFit="1" customWidth="1"/>
    <col min="4" max="4" width="25.28515625" style="81" bestFit="1" customWidth="1"/>
    <col min="5" max="5" width="21" style="81" bestFit="1" customWidth="1"/>
    <col min="6" max="16384" width="10.140625" style="81"/>
  </cols>
  <sheetData>
    <row r="1" spans="1:7" x14ac:dyDescent="0.2">
      <c r="A1" s="17" t="s">
        <v>470</v>
      </c>
    </row>
    <row r="3" spans="1:7" ht="15" x14ac:dyDescent="0.25">
      <c r="C3" s="82" t="s">
        <v>460</v>
      </c>
      <c r="D3" s="82" t="s">
        <v>464</v>
      </c>
      <c r="E3" s="82" t="s">
        <v>465</v>
      </c>
    </row>
    <row r="4" spans="1:7" ht="15" x14ac:dyDescent="0.25">
      <c r="C4" s="82" t="s">
        <v>453</v>
      </c>
      <c r="D4" s="99">
        <v>63.550200433333337</v>
      </c>
      <c r="E4" s="84">
        <v>59.333333333333336</v>
      </c>
      <c r="F4" s="85"/>
      <c r="G4" s="85"/>
    </row>
    <row r="5" spans="1:7" ht="15" x14ac:dyDescent="0.25">
      <c r="C5" s="82" t="s">
        <v>454</v>
      </c>
      <c r="D5" s="99">
        <v>74.222689666666668</v>
      </c>
      <c r="E5" s="84">
        <v>71.666666666666671</v>
      </c>
      <c r="F5" s="85"/>
      <c r="G5" s="85"/>
    </row>
    <row r="6" spans="1:7" ht="15" x14ac:dyDescent="0.25">
      <c r="C6" s="82" t="s">
        <v>455</v>
      </c>
      <c r="D6" s="99">
        <v>49.199973333333332</v>
      </c>
      <c r="E6" s="84">
        <v>55</v>
      </c>
      <c r="F6" s="85"/>
      <c r="G6" s="85"/>
    </row>
    <row r="7" spans="1:7" ht="15" x14ac:dyDescent="0.25">
      <c r="C7" s="89" t="s">
        <v>456</v>
      </c>
      <c r="D7" s="99">
        <v>173.88006033333335</v>
      </c>
      <c r="E7" s="84">
        <v>60.666666666666664</v>
      </c>
      <c r="F7" s="85"/>
      <c r="G7" s="85"/>
    </row>
    <row r="8" spans="1:7" ht="15" x14ac:dyDescent="0.2">
      <c r="C8" s="89" t="s">
        <v>457</v>
      </c>
      <c r="D8" s="99">
        <v>168.31591233333333</v>
      </c>
      <c r="E8" s="84">
        <v>54.666666666666664</v>
      </c>
    </row>
    <row r="9" spans="1:7" ht="15" x14ac:dyDescent="0.25">
      <c r="C9" s="82" t="s">
        <v>458</v>
      </c>
      <c r="D9" s="99">
        <v>217.28114633333334</v>
      </c>
      <c r="E9" s="84">
        <v>87.333333333333329</v>
      </c>
    </row>
    <row r="25" spans="1:1" ht="15" x14ac:dyDescent="0.25">
      <c r="A25" s="86"/>
    </row>
    <row r="26" spans="1:1" ht="15" x14ac:dyDescent="0.25">
      <c r="A26" s="86"/>
    </row>
    <row r="27" spans="1:1" ht="15" x14ac:dyDescent="0.25">
      <c r="A27" s="86"/>
    </row>
    <row r="28" spans="1:1" ht="15" x14ac:dyDescent="0.25">
      <c r="A28" s="86"/>
    </row>
    <row r="29" spans="1:1" ht="15" x14ac:dyDescent="0.25">
      <c r="A29" s="86"/>
    </row>
    <row r="30" spans="1:1" ht="15" x14ac:dyDescent="0.25">
      <c r="A30" s="86"/>
    </row>
    <row r="31" spans="1:1" ht="15" x14ac:dyDescent="0.25">
      <c r="A31" s="86"/>
    </row>
    <row r="32" spans="1:1" ht="15" x14ac:dyDescent="0.25">
      <c r="A32" s="86"/>
    </row>
    <row r="33" spans="1:1" ht="15" x14ac:dyDescent="0.25">
      <c r="A33" s="86"/>
    </row>
    <row r="34" spans="1:1" ht="15" x14ac:dyDescent="0.25">
      <c r="A34" s="86"/>
    </row>
    <row r="35" spans="1:1" ht="15" x14ac:dyDescent="0.25">
      <c r="A35" s="86"/>
    </row>
    <row r="36" spans="1:1" ht="15" x14ac:dyDescent="0.25">
      <c r="A36" s="86"/>
    </row>
  </sheetData>
  <pageMargins left="0.7" right="0.7" top="0.75" bottom="0.75" header="0.3" footer="0.3"/>
  <pageSetup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E2E9-8E58-4D33-B083-E2FC5863130D}">
  <dimension ref="A1:G9"/>
  <sheetViews>
    <sheetView workbookViewId="0">
      <selection activeCell="L13" sqref="L13"/>
    </sheetView>
  </sheetViews>
  <sheetFormatPr defaultColWidth="10.140625" defaultRowHeight="14.25" x14ac:dyDescent="0.2"/>
  <cols>
    <col min="1" max="2" width="10.140625" style="81"/>
    <col min="3" max="3" width="9.7109375" style="81" bestFit="1" customWidth="1"/>
    <col min="4" max="4" width="25.28515625" style="81" bestFit="1" customWidth="1"/>
    <col min="5" max="5" width="21" style="81" bestFit="1" customWidth="1"/>
    <col min="6" max="16384" width="10.140625" style="81"/>
  </cols>
  <sheetData>
    <row r="1" spans="1:7" x14ac:dyDescent="0.2">
      <c r="A1" s="17" t="s">
        <v>471</v>
      </c>
    </row>
    <row r="3" spans="1:7" ht="15" x14ac:dyDescent="0.25">
      <c r="C3" s="82" t="s">
        <v>460</v>
      </c>
      <c r="D3" s="82" t="s">
        <v>464</v>
      </c>
      <c r="E3" s="82" t="s">
        <v>465</v>
      </c>
    </row>
    <row r="4" spans="1:7" ht="15" x14ac:dyDescent="0.25">
      <c r="C4" s="82" t="s">
        <v>453</v>
      </c>
      <c r="D4" s="99">
        <v>1102.923137</v>
      </c>
      <c r="E4" s="84">
        <v>525.66666666666663</v>
      </c>
      <c r="F4" s="85"/>
      <c r="G4" s="85"/>
    </row>
    <row r="5" spans="1:7" ht="15" x14ac:dyDescent="0.25">
      <c r="C5" s="82" t="s">
        <v>454</v>
      </c>
      <c r="D5" s="99">
        <v>1203.7638629999999</v>
      </c>
      <c r="E5" s="84">
        <v>657</v>
      </c>
      <c r="F5" s="85"/>
      <c r="G5" s="85"/>
    </row>
    <row r="6" spans="1:7" ht="15" x14ac:dyDescent="0.25">
      <c r="C6" s="82" t="s">
        <v>455</v>
      </c>
      <c r="D6" s="99">
        <v>1252.2980936666668</v>
      </c>
      <c r="E6" s="84">
        <v>775</v>
      </c>
      <c r="F6" s="85"/>
      <c r="G6" s="85"/>
    </row>
    <row r="7" spans="1:7" ht="15" x14ac:dyDescent="0.25">
      <c r="C7" s="89" t="s">
        <v>456</v>
      </c>
      <c r="D7" s="99">
        <v>1842.7254909999999</v>
      </c>
      <c r="E7" s="84">
        <v>920.66666666666663</v>
      </c>
      <c r="F7" s="85"/>
      <c r="G7" s="85"/>
    </row>
    <row r="8" spans="1:7" ht="15" x14ac:dyDescent="0.2">
      <c r="C8" s="89" t="s">
        <v>457</v>
      </c>
      <c r="D8" s="99">
        <v>3461.8975543333336</v>
      </c>
      <c r="E8" s="84">
        <v>991.66666666666663</v>
      </c>
    </row>
    <row r="9" spans="1:7" ht="15" x14ac:dyDescent="0.25">
      <c r="C9" s="82" t="s">
        <v>458</v>
      </c>
      <c r="D9" s="99">
        <v>5314.0747023333333</v>
      </c>
      <c r="E9" s="84">
        <v>1047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BBE5-EBC2-4B2C-B3AE-E292C759B7AD}">
  <dimension ref="A1:K7"/>
  <sheetViews>
    <sheetView workbookViewId="0">
      <selection activeCell="M5" sqref="M5"/>
    </sheetView>
  </sheetViews>
  <sheetFormatPr defaultColWidth="8.85546875" defaultRowHeight="15" x14ac:dyDescent="0.25"/>
  <sheetData>
    <row r="1" spans="1:11" x14ac:dyDescent="0.25">
      <c r="A1" s="126" t="s">
        <v>36</v>
      </c>
    </row>
    <row r="2" spans="1:11" x14ac:dyDescent="0.25">
      <c r="G2" s="6"/>
      <c r="I2" s="6"/>
      <c r="J2" s="6"/>
      <c r="K2" s="6"/>
    </row>
    <row r="3" spans="1:11" ht="15.75" x14ac:dyDescent="0.25">
      <c r="C3" s="26">
        <v>2019</v>
      </c>
      <c r="D3" s="26">
        <v>2020</v>
      </c>
      <c r="E3" s="26">
        <v>2021</v>
      </c>
      <c r="F3" s="26">
        <v>2022</v>
      </c>
      <c r="G3" s="9">
        <v>2023</v>
      </c>
      <c r="H3" s="26">
        <v>2024</v>
      </c>
      <c r="I3" s="6"/>
      <c r="J3" s="6"/>
    </row>
    <row r="4" spans="1:11" x14ac:dyDescent="0.25">
      <c r="B4" t="s">
        <v>37</v>
      </c>
      <c r="C4" s="6">
        <v>163754.22097276902</v>
      </c>
      <c r="D4" s="6">
        <v>157686.20757091008</v>
      </c>
      <c r="E4" s="6">
        <v>165054.70816915436</v>
      </c>
      <c r="F4" s="6">
        <v>170796.52828642717</v>
      </c>
      <c r="G4" s="6">
        <v>178449.26903490411</v>
      </c>
      <c r="H4" s="6">
        <v>184536.84322739547</v>
      </c>
      <c r="I4" s="6"/>
      <c r="J4" s="3"/>
    </row>
    <row r="5" spans="1:11" x14ac:dyDescent="0.25">
      <c r="B5" t="s">
        <v>38</v>
      </c>
      <c r="C5" s="6">
        <v>118291.56995152606</v>
      </c>
      <c r="D5" s="6">
        <v>115336.18390467475</v>
      </c>
      <c r="E5" s="6">
        <v>122198.20017727252</v>
      </c>
      <c r="F5" s="6">
        <v>127472.64850546425</v>
      </c>
      <c r="G5" s="6">
        <v>138815.73026189374</v>
      </c>
      <c r="H5" s="6">
        <v>138533.47530803943</v>
      </c>
      <c r="I5" s="6"/>
      <c r="J5" s="3"/>
    </row>
    <row r="6" spans="1:11" x14ac:dyDescent="0.25">
      <c r="B6" t="s">
        <v>39</v>
      </c>
      <c r="C6" s="37">
        <v>0</v>
      </c>
      <c r="D6" s="7">
        <v>-2.4983910925033662E-2</v>
      </c>
      <c r="E6" s="7">
        <v>3.3025432220971693E-2</v>
      </c>
      <c r="F6" s="7">
        <v>7.7613971627060532E-2</v>
      </c>
      <c r="G6" s="7">
        <v>0.17350484331874316</v>
      </c>
      <c r="H6" s="7">
        <v>0.17111874806301214</v>
      </c>
    </row>
    <row r="7" spans="1:11" x14ac:dyDescent="0.25">
      <c r="D7" s="7"/>
      <c r="E7" s="7"/>
      <c r="F7" s="7"/>
      <c r="G7" s="7"/>
      <c r="H7" s="7"/>
    </row>
  </sheetData>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A3F1-1A1E-418C-A1CF-BFBFFD5C11EE}">
  <dimension ref="A1:G10"/>
  <sheetViews>
    <sheetView workbookViewId="0"/>
  </sheetViews>
  <sheetFormatPr defaultColWidth="8.85546875" defaultRowHeight="15" x14ac:dyDescent="0.25"/>
  <cols>
    <col min="6" max="6" width="18" bestFit="1" customWidth="1"/>
    <col min="7" max="7" width="16.28515625" bestFit="1" customWidth="1"/>
  </cols>
  <sheetData>
    <row r="1" spans="1:7" x14ac:dyDescent="0.25">
      <c r="A1" s="17" t="s">
        <v>472</v>
      </c>
    </row>
    <row r="6" spans="1:7" x14ac:dyDescent="0.25">
      <c r="C6" t="s">
        <v>473</v>
      </c>
      <c r="D6" t="s">
        <v>474</v>
      </c>
      <c r="E6" t="s">
        <v>475</v>
      </c>
      <c r="F6" t="s">
        <v>476</v>
      </c>
      <c r="G6" t="s">
        <v>477</v>
      </c>
    </row>
    <row r="7" spans="1:7" x14ac:dyDescent="0.25">
      <c r="C7" t="s">
        <v>478</v>
      </c>
      <c r="D7" s="8">
        <v>5985.0632000000032</v>
      </c>
      <c r="E7" s="7">
        <v>0.63008211310657647</v>
      </c>
      <c r="F7" s="70">
        <v>808332431.01253915</v>
      </c>
      <c r="G7" s="70">
        <v>622981251.34094977</v>
      </c>
    </row>
    <row r="8" spans="1:7" x14ac:dyDescent="0.25">
      <c r="C8" t="s">
        <v>479</v>
      </c>
      <c r="D8" s="8">
        <v>1037.8255155174832</v>
      </c>
      <c r="E8" s="7">
        <v>0.10925787614960815</v>
      </c>
      <c r="F8" s="70">
        <v>187527030.5743463</v>
      </c>
      <c r="G8" s="70">
        <v>81687197.618401185</v>
      </c>
    </row>
    <row r="9" spans="1:7" x14ac:dyDescent="0.25">
      <c r="C9" t="s">
        <v>480</v>
      </c>
      <c r="D9" s="8">
        <v>2475.9735367230355</v>
      </c>
      <c r="E9" s="7">
        <v>0.26066001074381517</v>
      </c>
      <c r="F9" s="70">
        <v>344852956.6241172</v>
      </c>
      <c r="G9" s="70">
        <v>191992192.08879864</v>
      </c>
    </row>
    <row r="10" spans="1:7" x14ac:dyDescent="0.25">
      <c r="C10" t="s">
        <v>481</v>
      </c>
      <c r="D10" s="8">
        <v>9498.862252240524</v>
      </c>
      <c r="E10" s="7">
        <v>1</v>
      </c>
      <c r="F10" s="70">
        <v>1340712418.2110016</v>
      </c>
      <c r="G10" s="70">
        <v>896660641.04814959</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81FD-CCF1-43A9-AEB1-4FB75D724530}">
  <dimension ref="A1:B14"/>
  <sheetViews>
    <sheetView workbookViewId="0">
      <selection activeCell="C16" sqref="C16"/>
    </sheetView>
  </sheetViews>
  <sheetFormatPr defaultColWidth="11.42578125" defaultRowHeight="15" x14ac:dyDescent="0.25"/>
  <cols>
    <col min="2" max="2" width="26.28515625" customWidth="1"/>
    <col min="3" max="3" width="24.140625" customWidth="1"/>
    <col min="4" max="4" width="17" customWidth="1"/>
    <col min="5" max="5" width="16.85546875" customWidth="1"/>
    <col min="6" max="6" width="20.7109375" customWidth="1"/>
    <col min="7" max="7" width="12.28515625" bestFit="1" customWidth="1"/>
    <col min="8" max="9" width="15.42578125" bestFit="1" customWidth="1"/>
  </cols>
  <sheetData>
    <row r="1" spans="1:2" x14ac:dyDescent="0.25">
      <c r="A1" s="17" t="s">
        <v>482</v>
      </c>
    </row>
    <row r="4" spans="1:2" x14ac:dyDescent="0.25">
      <c r="A4" t="s">
        <v>483</v>
      </c>
      <c r="B4" s="8">
        <v>217.10339999999999</v>
      </c>
    </row>
    <row r="5" spans="1:2" x14ac:dyDescent="0.25">
      <c r="A5" t="s">
        <v>484</v>
      </c>
      <c r="B5" s="8">
        <v>319.17730000000006</v>
      </c>
    </row>
    <row r="6" spans="1:2" x14ac:dyDescent="0.25">
      <c r="A6" t="s">
        <v>485</v>
      </c>
      <c r="B6" s="8">
        <v>432.39459999999997</v>
      </c>
    </row>
    <row r="7" spans="1:2" x14ac:dyDescent="0.25">
      <c r="A7" t="s">
        <v>486</v>
      </c>
      <c r="B7" s="8">
        <v>476.21409999999997</v>
      </c>
    </row>
    <row r="8" spans="1:2" x14ac:dyDescent="0.25">
      <c r="A8" t="s">
        <v>487</v>
      </c>
      <c r="B8" s="8">
        <v>595.52589999999998</v>
      </c>
    </row>
    <row r="9" spans="1:2" x14ac:dyDescent="0.25">
      <c r="A9" t="s">
        <v>488</v>
      </c>
      <c r="B9" s="8">
        <v>705.62049999999988</v>
      </c>
    </row>
    <row r="10" spans="1:2" x14ac:dyDescent="0.25">
      <c r="A10" t="s">
        <v>489</v>
      </c>
      <c r="B10" s="8">
        <v>749.23230000000012</v>
      </c>
    </row>
    <row r="11" spans="1:2" x14ac:dyDescent="0.25">
      <c r="A11" t="s">
        <v>490</v>
      </c>
      <c r="B11" s="8">
        <v>809.91719999999987</v>
      </c>
    </row>
    <row r="12" spans="1:2" x14ac:dyDescent="0.25">
      <c r="A12" t="s">
        <v>491</v>
      </c>
      <c r="B12" s="8">
        <v>1185.7937999999999</v>
      </c>
    </row>
    <row r="13" spans="1:2" x14ac:dyDescent="0.25">
      <c r="A13" t="s">
        <v>492</v>
      </c>
      <c r="B13" s="8">
        <v>3041.7311</v>
      </c>
    </row>
    <row r="14" spans="1:2" x14ac:dyDescent="0.25">
      <c r="A14" s="101"/>
      <c r="B14" s="5"/>
    </row>
  </sheetData>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EDC44-B2AA-4D4D-B29A-D19534A4058E}">
  <dimension ref="A1:B16"/>
  <sheetViews>
    <sheetView workbookViewId="0">
      <selection activeCell="B18" sqref="B18"/>
    </sheetView>
  </sheetViews>
  <sheetFormatPr defaultColWidth="11.42578125" defaultRowHeight="15" x14ac:dyDescent="0.25"/>
  <cols>
    <col min="2" max="2" width="26.28515625" customWidth="1"/>
    <col min="3" max="3" width="24.140625" customWidth="1"/>
    <col min="4" max="4" width="17" customWidth="1"/>
    <col min="5" max="5" width="16.85546875" customWidth="1"/>
    <col min="6" max="6" width="20.7109375" customWidth="1"/>
    <col min="7" max="7" width="12.28515625" bestFit="1" customWidth="1"/>
    <col min="8" max="9" width="15.42578125" bestFit="1" customWidth="1"/>
  </cols>
  <sheetData>
    <row r="1" spans="1:2" x14ac:dyDescent="0.25">
      <c r="A1" s="17" t="s">
        <v>493</v>
      </c>
    </row>
    <row r="4" spans="1:2" x14ac:dyDescent="0.25">
      <c r="A4" t="s">
        <v>494</v>
      </c>
      <c r="B4" s="108">
        <v>19.162108667154737</v>
      </c>
    </row>
    <row r="5" spans="1:2" x14ac:dyDescent="0.25">
      <c r="A5" s="101" t="s">
        <v>495</v>
      </c>
      <c r="B5" s="108">
        <v>20.766398690413371</v>
      </c>
    </row>
    <row r="6" spans="1:2" x14ac:dyDescent="0.25">
      <c r="A6" s="101" t="s">
        <v>496</v>
      </c>
      <c r="B6" s="108">
        <v>27.165391992275552</v>
      </c>
    </row>
    <row r="7" spans="1:2" x14ac:dyDescent="0.25">
      <c r="A7" s="101" t="s">
        <v>483</v>
      </c>
      <c r="B7" s="108">
        <v>28.157679084710782</v>
      </c>
    </row>
    <row r="8" spans="1:2" x14ac:dyDescent="0.25">
      <c r="A8" s="101" t="s">
        <v>497</v>
      </c>
      <c r="B8" s="108">
        <v>32.78057934132994</v>
      </c>
    </row>
    <row r="9" spans="1:2" x14ac:dyDescent="0.25">
      <c r="A9" t="s">
        <v>498</v>
      </c>
      <c r="B9" s="108">
        <v>41.828339673925846</v>
      </c>
    </row>
    <row r="10" spans="1:2" x14ac:dyDescent="0.25">
      <c r="A10" s="101" t="s">
        <v>491</v>
      </c>
      <c r="B10" s="108">
        <v>44.245567127894475</v>
      </c>
    </row>
    <row r="11" spans="1:2" x14ac:dyDescent="0.25">
      <c r="A11" s="101" t="s">
        <v>484</v>
      </c>
      <c r="B11" s="108">
        <v>53.838535847554482</v>
      </c>
    </row>
    <row r="12" spans="1:2" x14ac:dyDescent="0.25">
      <c r="A12" s="101" t="s">
        <v>499</v>
      </c>
      <c r="B12" s="108">
        <v>116.74601822325315</v>
      </c>
    </row>
    <row r="13" spans="1:2" x14ac:dyDescent="0.25">
      <c r="A13" s="101" t="s">
        <v>500</v>
      </c>
      <c r="B13" s="108">
        <v>533.66449206908737</v>
      </c>
    </row>
    <row r="14" spans="1:2" x14ac:dyDescent="0.25">
      <c r="A14" s="101"/>
    </row>
    <row r="16" spans="1:2" x14ac:dyDescent="0.25">
      <c r="A16" s="101"/>
    </row>
  </sheetData>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9C5A5-087D-4A36-800C-091C4CE5533C}">
  <dimension ref="A1:F35"/>
  <sheetViews>
    <sheetView workbookViewId="0">
      <selection activeCell="B16" sqref="B16"/>
    </sheetView>
  </sheetViews>
  <sheetFormatPr defaultColWidth="11.42578125" defaultRowHeight="15" x14ac:dyDescent="0.25"/>
  <cols>
    <col min="2" max="2" width="26.28515625" customWidth="1"/>
    <col min="3" max="3" width="24.140625" customWidth="1"/>
    <col min="4" max="4" width="17" customWidth="1"/>
    <col min="5" max="5" width="16.85546875" customWidth="1"/>
    <col min="6" max="6" width="20.7109375" customWidth="1"/>
    <col min="7" max="7" width="12.28515625" bestFit="1" customWidth="1"/>
    <col min="8" max="9" width="15.42578125" bestFit="1" customWidth="1"/>
  </cols>
  <sheetData>
    <row r="1" spans="1:5" x14ac:dyDescent="0.25">
      <c r="A1" s="17" t="s">
        <v>501</v>
      </c>
    </row>
    <row r="6" spans="1:5" x14ac:dyDescent="0.25">
      <c r="A6" t="s">
        <v>502</v>
      </c>
      <c r="B6" s="8">
        <v>56.828748650777655</v>
      </c>
      <c r="E6" s="101"/>
    </row>
    <row r="7" spans="1:5" x14ac:dyDescent="0.25">
      <c r="A7" t="s">
        <v>503</v>
      </c>
      <c r="B7" s="8">
        <v>62.108973894597696</v>
      </c>
      <c r="E7" s="101"/>
    </row>
    <row r="8" spans="1:5" x14ac:dyDescent="0.25">
      <c r="A8" t="s">
        <v>504</v>
      </c>
      <c r="B8" s="8">
        <v>65.29153923222394</v>
      </c>
      <c r="E8" s="101"/>
    </row>
    <row r="9" spans="1:5" x14ac:dyDescent="0.25">
      <c r="A9" t="s">
        <v>505</v>
      </c>
      <c r="B9" s="8">
        <v>69.671094713453172</v>
      </c>
      <c r="E9" s="101"/>
    </row>
    <row r="10" spans="1:5" x14ac:dyDescent="0.25">
      <c r="A10" t="s">
        <v>499</v>
      </c>
      <c r="B10" s="8">
        <v>74.633991296202026</v>
      </c>
      <c r="E10" s="101"/>
    </row>
    <row r="11" spans="1:5" x14ac:dyDescent="0.25">
      <c r="A11" t="s">
        <v>506</v>
      </c>
      <c r="B11" s="8">
        <v>85.018241844473181</v>
      </c>
      <c r="E11" s="101"/>
    </row>
    <row r="12" spans="1:5" x14ac:dyDescent="0.25">
      <c r="A12" t="s">
        <v>507</v>
      </c>
      <c r="B12" s="8">
        <v>92.739728280357582</v>
      </c>
      <c r="E12" s="101"/>
    </row>
    <row r="13" spans="1:5" x14ac:dyDescent="0.25">
      <c r="A13" t="s">
        <v>508</v>
      </c>
      <c r="B13" s="8">
        <v>109.81665848937494</v>
      </c>
      <c r="E13" s="101"/>
    </row>
    <row r="14" spans="1:5" x14ac:dyDescent="0.25">
      <c r="A14" t="s">
        <v>509</v>
      </c>
      <c r="B14" s="8">
        <v>111.67147620361966</v>
      </c>
      <c r="E14" s="101"/>
    </row>
    <row r="15" spans="1:5" x14ac:dyDescent="0.25">
      <c r="A15" t="s">
        <v>510</v>
      </c>
      <c r="B15" s="8">
        <v>146.49520304716938</v>
      </c>
      <c r="E15" s="101"/>
    </row>
    <row r="30" spans="2:6" ht="15.75" thickBot="1" x14ac:dyDescent="0.3"/>
    <row r="31" spans="2:6" ht="17.25" thickTop="1" thickBot="1" x14ac:dyDescent="0.3">
      <c r="B31" t="s">
        <v>511</v>
      </c>
      <c r="C31" s="102" t="s">
        <v>512</v>
      </c>
      <c r="E31" s="103" t="s">
        <v>511</v>
      </c>
      <c r="F31" s="104" t="s">
        <v>512</v>
      </c>
    </row>
    <row r="32" spans="2:6" ht="17.25" thickTop="1" thickBot="1" x14ac:dyDescent="0.3">
      <c r="B32" t="s">
        <v>513</v>
      </c>
      <c r="C32" s="105" t="e">
        <f>#REF!</f>
        <v>#REF!</v>
      </c>
      <c r="E32" s="106" t="s">
        <v>513</v>
      </c>
      <c r="F32" s="107" t="e">
        <f>C32</f>
        <v>#REF!</v>
      </c>
    </row>
    <row r="33" spans="2:6" ht="17.25" thickTop="1" thickBot="1" x14ac:dyDescent="0.3">
      <c r="B33" s="5" t="s">
        <v>514</v>
      </c>
      <c r="C33" s="105" t="e">
        <f>#REF!</f>
        <v>#REF!</v>
      </c>
      <c r="D33" s="5" t="e">
        <f>SUM(C32:C33)</f>
        <v>#REF!</v>
      </c>
      <c r="E33" s="106" t="s">
        <v>514</v>
      </c>
      <c r="F33" s="107" t="e">
        <f>C33</f>
        <v>#REF!</v>
      </c>
    </row>
    <row r="34" spans="2:6" ht="17.25" thickTop="1" thickBot="1" x14ac:dyDescent="0.3">
      <c r="B34" t="s">
        <v>515</v>
      </c>
      <c r="C34" s="105" t="e">
        <f>#REF!</f>
        <v>#REF!</v>
      </c>
      <c r="E34" s="106" t="s">
        <v>515</v>
      </c>
      <c r="F34" s="107" t="e">
        <f>C34</f>
        <v>#REF!</v>
      </c>
    </row>
    <row r="35" spans="2:6" ht="15.75" thickTop="1" x14ac:dyDescent="0.25"/>
  </sheetData>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6F30A-7125-42AC-8446-ACB4F454BA06}">
  <dimension ref="A1:C8"/>
  <sheetViews>
    <sheetView workbookViewId="0">
      <selection activeCell="L12" sqref="L12"/>
    </sheetView>
  </sheetViews>
  <sheetFormatPr defaultColWidth="8.85546875" defaultRowHeight="15" x14ac:dyDescent="0.25"/>
  <cols>
    <col min="3" max="3" width="16.28515625" bestFit="1" customWidth="1"/>
  </cols>
  <sheetData>
    <row r="1" spans="1:3" x14ac:dyDescent="0.25">
      <c r="A1" s="18" t="s">
        <v>516</v>
      </c>
    </row>
    <row r="5" spans="1:3" x14ac:dyDescent="0.25">
      <c r="B5" t="s">
        <v>511</v>
      </c>
      <c r="C5" t="s">
        <v>512</v>
      </c>
    </row>
    <row r="6" spans="1:3" x14ac:dyDescent="0.25">
      <c r="B6" t="s">
        <v>513</v>
      </c>
      <c r="C6" s="113">
        <v>90861857.591142133</v>
      </c>
    </row>
    <row r="7" spans="1:3" x14ac:dyDescent="0.25">
      <c r="B7" t="s">
        <v>514</v>
      </c>
      <c r="C7" s="113">
        <v>72422401.315988213</v>
      </c>
    </row>
    <row r="8" spans="1:3" x14ac:dyDescent="0.25">
      <c r="B8" t="s">
        <v>515</v>
      </c>
      <c r="C8" s="113">
        <v>211535583.12105796</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D12B2-FA23-49C9-9DDC-EC5FBAB73765}">
  <dimension ref="A1:E10"/>
  <sheetViews>
    <sheetView workbookViewId="0">
      <selection activeCell="C5" sqref="C5"/>
    </sheetView>
  </sheetViews>
  <sheetFormatPr defaultColWidth="8.85546875" defaultRowHeight="15" x14ac:dyDescent="0.25"/>
  <sheetData>
    <row r="1" spans="1:5" x14ac:dyDescent="0.25">
      <c r="A1" s="125" t="s">
        <v>517</v>
      </c>
    </row>
    <row r="4" spans="1:5" x14ac:dyDescent="0.25">
      <c r="B4" s="146" t="s">
        <v>100</v>
      </c>
      <c r="C4" s="146" t="s">
        <v>474</v>
      </c>
    </row>
    <row r="5" spans="1:5" x14ac:dyDescent="0.25">
      <c r="B5" s="146">
        <v>2019</v>
      </c>
      <c r="C5" s="147">
        <v>26381.608539444667</v>
      </c>
      <c r="D5" s="128"/>
    </row>
    <row r="6" spans="1:5" x14ac:dyDescent="0.25">
      <c r="B6" s="146">
        <v>2020</v>
      </c>
      <c r="C6" s="147">
        <v>25837.264175272292</v>
      </c>
      <c r="D6" s="128"/>
    </row>
    <row r="7" spans="1:5" x14ac:dyDescent="0.25">
      <c r="B7" s="146">
        <v>2021</v>
      </c>
      <c r="C7" s="147">
        <v>25578.874085366366</v>
      </c>
      <c r="D7" s="128"/>
    </row>
    <row r="8" spans="1:5" x14ac:dyDescent="0.25">
      <c r="B8" s="146">
        <v>2022</v>
      </c>
      <c r="C8" s="147">
        <v>25814.577987944507</v>
      </c>
      <c r="D8" s="128"/>
    </row>
    <row r="9" spans="1:5" x14ac:dyDescent="0.25">
      <c r="B9" s="146">
        <v>2023</v>
      </c>
      <c r="C9" s="147">
        <v>27136.607569750944</v>
      </c>
      <c r="D9" s="128"/>
    </row>
    <row r="10" spans="1:5" x14ac:dyDescent="0.25">
      <c r="B10" s="146">
        <v>2024</v>
      </c>
      <c r="C10" s="147">
        <v>28403.510495950999</v>
      </c>
      <c r="D10" s="128"/>
      <c r="E10" s="5"/>
    </row>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3821-E0CC-4E0F-90B9-DA336D64FBAA}">
  <dimension ref="A1:E37"/>
  <sheetViews>
    <sheetView zoomScaleNormal="100" workbookViewId="0">
      <selection activeCell="C3" sqref="C3"/>
    </sheetView>
  </sheetViews>
  <sheetFormatPr defaultColWidth="8.85546875" defaultRowHeight="15" x14ac:dyDescent="0.25"/>
  <cols>
    <col min="2" max="2" width="15.140625" bestFit="1" customWidth="1"/>
    <col min="3" max="3" width="9.7109375" bestFit="1" customWidth="1"/>
  </cols>
  <sheetData>
    <row r="1" spans="1:4" x14ac:dyDescent="0.25">
      <c r="A1" s="125" t="s">
        <v>518</v>
      </c>
    </row>
    <row r="2" spans="1:4" x14ac:dyDescent="0.25">
      <c r="C2" t="s">
        <v>1</v>
      </c>
      <c r="D2" t="s">
        <v>519</v>
      </c>
    </row>
    <row r="3" spans="1:4" x14ac:dyDescent="0.25">
      <c r="B3" s="2">
        <v>2019</v>
      </c>
      <c r="C3" s="6">
        <v>138722.65032809394</v>
      </c>
      <c r="D3">
        <v>0</v>
      </c>
    </row>
    <row r="4" spans="1:4" x14ac:dyDescent="0.25">
      <c r="B4" s="2">
        <v>2020</v>
      </c>
      <c r="C4" s="6">
        <v>116090.84755363877</v>
      </c>
      <c r="D4" s="121">
        <v>-0.16314425020664272</v>
      </c>
    </row>
    <row r="5" spans="1:4" x14ac:dyDescent="0.25">
      <c r="B5" s="2">
        <v>2021</v>
      </c>
      <c r="C5" s="6">
        <v>115192.12591463364</v>
      </c>
      <c r="D5" s="121">
        <v>-7.7415374075022244E-3</v>
      </c>
    </row>
    <row r="6" spans="1:4" x14ac:dyDescent="0.25">
      <c r="B6" s="2">
        <v>2022</v>
      </c>
      <c r="C6" s="6">
        <v>115245.49856242997</v>
      </c>
      <c r="D6" s="121">
        <v>4.6333590401733549E-4</v>
      </c>
    </row>
    <row r="7" spans="1:4" x14ac:dyDescent="0.25">
      <c r="B7" s="2">
        <v>2023</v>
      </c>
      <c r="C7" s="6">
        <v>114116.18747376767</v>
      </c>
      <c r="D7" s="121">
        <v>-9.7991774320846138E-3</v>
      </c>
    </row>
    <row r="8" spans="1:4" x14ac:dyDescent="0.25">
      <c r="B8" s="2">
        <v>2024</v>
      </c>
      <c r="C8" s="6">
        <v>113616.55254743394</v>
      </c>
      <c r="D8" s="121">
        <v>-4.3783001990719802E-3</v>
      </c>
    </row>
    <row r="10" spans="1:4" x14ac:dyDescent="0.25">
      <c r="B10" s="43"/>
    </row>
    <row r="11" spans="1:4" x14ac:dyDescent="0.25">
      <c r="B11" s="30"/>
      <c r="D11" s="127"/>
    </row>
    <row r="12" spans="1:4" x14ac:dyDescent="0.25">
      <c r="B12" s="30"/>
    </row>
    <row r="13" spans="1:4" x14ac:dyDescent="0.25">
      <c r="B13" s="43"/>
    </row>
    <row r="14" spans="1:4" x14ac:dyDescent="0.25">
      <c r="B14" s="43"/>
    </row>
    <row r="15" spans="1:4" x14ac:dyDescent="0.25">
      <c r="B15" s="30"/>
    </row>
    <row r="16" spans="1:4" x14ac:dyDescent="0.25">
      <c r="B16" s="30"/>
    </row>
    <row r="17" spans="2:5" x14ac:dyDescent="0.25">
      <c r="B17" s="43"/>
    </row>
    <row r="20" spans="2:5" x14ac:dyDescent="0.25">
      <c r="B20" s="2"/>
    </row>
    <row r="21" spans="2:5" x14ac:dyDescent="0.25">
      <c r="B21" s="2"/>
    </row>
    <row r="28" spans="2:5" x14ac:dyDescent="0.25">
      <c r="C28" s="119"/>
      <c r="D28" s="119"/>
      <c r="E28" s="119"/>
    </row>
    <row r="29" spans="2:5" x14ac:dyDescent="0.25">
      <c r="B29" s="149"/>
      <c r="C29" s="150"/>
      <c r="D29" s="150"/>
      <c r="E29" s="150"/>
    </row>
    <row r="30" spans="2:5" ht="15.75" x14ac:dyDescent="0.25">
      <c r="B30" s="114"/>
      <c r="C30" s="110"/>
      <c r="D30" s="110"/>
      <c r="E30" s="110"/>
    </row>
    <row r="31" spans="2:5" ht="15.75" x14ac:dyDescent="0.25">
      <c r="B31" s="114"/>
      <c r="C31" s="110"/>
      <c r="D31" s="110"/>
      <c r="E31" s="110"/>
    </row>
    <row r="32" spans="2:5" ht="15.75" x14ac:dyDescent="0.25">
      <c r="B32" s="151"/>
      <c r="C32" s="122"/>
      <c r="D32" s="122"/>
      <c r="E32" s="122"/>
    </row>
    <row r="33" spans="2:5" ht="15.75" x14ac:dyDescent="0.25">
      <c r="B33" s="152"/>
      <c r="C33" s="153"/>
      <c r="D33" s="153"/>
      <c r="E33" s="153"/>
    </row>
    <row r="34" spans="2:5" ht="15.75" x14ac:dyDescent="0.25">
      <c r="B34" s="114"/>
      <c r="C34" s="110"/>
      <c r="D34" s="110"/>
      <c r="E34" s="110"/>
    </row>
    <row r="35" spans="2:5" ht="15.75" x14ac:dyDescent="0.25">
      <c r="B35" s="114"/>
      <c r="C35" s="110"/>
      <c r="D35" s="110"/>
      <c r="E35" s="110"/>
    </row>
    <row r="36" spans="2:5" ht="15.75" x14ac:dyDescent="0.25">
      <c r="B36" s="114"/>
      <c r="C36" s="110"/>
      <c r="D36" s="110"/>
      <c r="E36" s="110"/>
    </row>
    <row r="37" spans="2:5" ht="15.75" x14ac:dyDescent="0.25">
      <c r="B37" s="114"/>
      <c r="C37" s="148"/>
      <c r="D37" s="148"/>
      <c r="E37" s="110"/>
    </row>
  </sheetData>
  <pageMargins left="0.7" right="0.7" top="0.75" bottom="0.75" header="0.3" footer="0.3"/>
  <pageSetup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F6C9E-4780-4357-9C59-B9B4DCCE9668}">
  <dimension ref="A1:H29"/>
  <sheetViews>
    <sheetView tabSelected="1" zoomScale="90" workbookViewId="0">
      <selection activeCell="R38" sqref="R38"/>
    </sheetView>
  </sheetViews>
  <sheetFormatPr defaultColWidth="8.85546875" defaultRowHeight="15" x14ac:dyDescent="0.25"/>
  <cols>
    <col min="2" max="2" width="24.85546875" bestFit="1" customWidth="1"/>
    <col min="3" max="8" width="12.42578125" customWidth="1"/>
  </cols>
  <sheetData>
    <row r="1" spans="1:8" x14ac:dyDescent="0.25">
      <c r="A1" s="127" t="s">
        <v>520</v>
      </c>
    </row>
    <row r="2" spans="1:8" x14ac:dyDescent="0.25">
      <c r="B2" s="154"/>
    </row>
    <row r="4" spans="1:8" x14ac:dyDescent="0.25">
      <c r="C4" s="2">
        <v>2019</v>
      </c>
      <c r="D4" s="2">
        <v>2020</v>
      </c>
      <c r="E4" s="2">
        <v>2021</v>
      </c>
      <c r="F4" s="2">
        <v>2022</v>
      </c>
      <c r="G4" s="2">
        <v>2023</v>
      </c>
      <c r="H4" s="2">
        <v>2024</v>
      </c>
    </row>
    <row r="5" spans="1:8" x14ac:dyDescent="0.25">
      <c r="B5" t="s">
        <v>521</v>
      </c>
      <c r="C5" s="15">
        <v>11114.974241212758</v>
      </c>
      <c r="D5" s="15">
        <v>8177</v>
      </c>
      <c r="E5" s="15">
        <v>7909</v>
      </c>
      <c r="F5" s="15">
        <v>9270.878984034387</v>
      </c>
      <c r="G5" s="15">
        <v>9626.8375659031462</v>
      </c>
      <c r="H5" s="15">
        <v>10249.597513510347</v>
      </c>
    </row>
    <row r="6" spans="1:8" x14ac:dyDescent="0.25">
      <c r="B6" t="s">
        <v>522</v>
      </c>
      <c r="C6" s="15">
        <v>11160.466563780605</v>
      </c>
      <c r="D6" s="15">
        <v>10694</v>
      </c>
      <c r="E6" s="15">
        <v>10446</v>
      </c>
      <c r="F6" s="15">
        <v>10588.240485878972</v>
      </c>
      <c r="G6" s="15">
        <v>10713.047036976992</v>
      </c>
      <c r="H6" s="15">
        <v>10681.147543308774</v>
      </c>
    </row>
    <row r="7" spans="1:8" x14ac:dyDescent="0.25">
      <c r="B7" t="s">
        <v>523</v>
      </c>
      <c r="C7" s="4">
        <v>43208.05761288893</v>
      </c>
      <c r="D7" s="4">
        <v>39041.779605014788</v>
      </c>
      <c r="E7" s="4">
        <v>38092.125914633638</v>
      </c>
      <c r="F7" s="4">
        <v>37466.531855376663</v>
      </c>
      <c r="G7" s="4">
        <v>35643.016420776214</v>
      </c>
      <c r="H7" s="4">
        <v>35715.717140451474</v>
      </c>
    </row>
    <row r="8" spans="1:8" x14ac:dyDescent="0.25">
      <c r="B8" t="s">
        <v>524</v>
      </c>
      <c r="C8" s="15">
        <v>73239.151910211614</v>
      </c>
      <c r="D8" s="15">
        <v>58178.067948623982</v>
      </c>
      <c r="E8" s="15">
        <v>58745</v>
      </c>
      <c r="F8" s="15">
        <v>57919.84723713994</v>
      </c>
      <c r="G8" s="15">
        <v>58133.286450111329</v>
      </c>
      <c r="H8" s="15">
        <v>56970.090350163307</v>
      </c>
    </row>
    <row r="9" spans="1:8" x14ac:dyDescent="0.25">
      <c r="B9" s="2"/>
      <c r="C9" s="109"/>
      <c r="D9" s="109"/>
      <c r="E9" s="109"/>
      <c r="F9" s="109"/>
      <c r="G9" s="109"/>
      <c r="H9" s="109"/>
    </row>
    <row r="10" spans="1:8" x14ac:dyDescent="0.25">
      <c r="C10" s="155"/>
      <c r="D10" s="155"/>
      <c r="E10" s="155"/>
      <c r="F10" s="155"/>
      <c r="G10" s="155"/>
      <c r="H10" s="155"/>
    </row>
    <row r="13" spans="1:8" x14ac:dyDescent="0.25">
      <c r="B13" s="2"/>
    </row>
    <row r="18" spans="2:8" x14ac:dyDescent="0.25">
      <c r="B18" s="2"/>
      <c r="C18" s="2"/>
      <c r="D18" s="2"/>
      <c r="E18" s="2"/>
      <c r="F18" s="2"/>
      <c r="G18" s="2"/>
      <c r="H18" s="2"/>
    </row>
    <row r="23" spans="2:8" x14ac:dyDescent="0.25">
      <c r="D23" s="8"/>
      <c r="E23" s="8"/>
      <c r="F23" s="8"/>
      <c r="G23" s="8"/>
      <c r="H23" s="8"/>
    </row>
    <row r="24" spans="2:8" x14ac:dyDescent="0.25">
      <c r="B24" s="2"/>
    </row>
    <row r="29" spans="2:8" x14ac:dyDescent="0.25">
      <c r="B29" s="2"/>
    </row>
  </sheetData>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F3249-A772-4DCE-9E76-FD5D0279616A}">
  <dimension ref="A1:G8"/>
  <sheetViews>
    <sheetView zoomScale="70" zoomScaleNormal="70" workbookViewId="0"/>
  </sheetViews>
  <sheetFormatPr defaultColWidth="11" defaultRowHeight="15.75" x14ac:dyDescent="0.25"/>
  <cols>
    <col min="1" max="1" width="11.7109375" style="114" bestFit="1" customWidth="1"/>
    <col min="2" max="6" width="11" style="114"/>
    <col min="7" max="7" width="11.7109375" style="114" bestFit="1" customWidth="1"/>
    <col min="8" max="16384" width="11" style="114"/>
  </cols>
  <sheetData>
    <row r="1" spans="1:7" x14ac:dyDescent="0.25">
      <c r="A1" s="120" t="s">
        <v>525</v>
      </c>
    </row>
    <row r="4" spans="1:7" x14ac:dyDescent="0.25">
      <c r="B4" s="115">
        <v>2019</v>
      </c>
      <c r="C4" s="115">
        <v>2020</v>
      </c>
      <c r="D4" s="115">
        <v>2021</v>
      </c>
      <c r="E4" s="115">
        <v>2022</v>
      </c>
      <c r="F4" s="115">
        <v>2023</v>
      </c>
      <c r="G4" s="114">
        <v>2024</v>
      </c>
    </row>
    <row r="5" spans="1:7" x14ac:dyDescent="0.25">
      <c r="A5" s="116" t="s">
        <v>526</v>
      </c>
      <c r="B5" s="110">
        <v>805</v>
      </c>
      <c r="C5" s="110">
        <v>785</v>
      </c>
      <c r="D5" s="110">
        <v>770</v>
      </c>
      <c r="E5" s="117">
        <v>771.09237578021009</v>
      </c>
      <c r="F5" s="117">
        <v>760.77808775061794</v>
      </c>
      <c r="G5" s="117">
        <v>737.68139239494371</v>
      </c>
    </row>
    <row r="6" spans="1:7" x14ac:dyDescent="0.25">
      <c r="A6" s="116" t="s">
        <v>527</v>
      </c>
      <c r="B6" s="110">
        <v>1126</v>
      </c>
      <c r="C6" s="110">
        <v>1073</v>
      </c>
      <c r="D6" s="110">
        <v>1123</v>
      </c>
      <c r="E6" s="117">
        <v>1053.0532784902741</v>
      </c>
      <c r="F6" s="117">
        <v>1072.2902986290912</v>
      </c>
      <c r="G6" s="118">
        <v>1070.7827639096254</v>
      </c>
    </row>
    <row r="7" spans="1:7" x14ac:dyDescent="0.25">
      <c r="A7" s="119" t="s">
        <v>528</v>
      </c>
      <c r="B7" s="110">
        <v>3859</v>
      </c>
      <c r="C7" s="110">
        <v>3706</v>
      </c>
      <c r="D7" s="110">
        <v>3516</v>
      </c>
      <c r="E7" s="117">
        <v>3539.7746858180644</v>
      </c>
      <c r="F7" s="117">
        <v>3608.3637575891353</v>
      </c>
      <c r="G7" s="118">
        <v>3544.6083561276873</v>
      </c>
    </row>
    <row r="8" spans="1:7" x14ac:dyDescent="0.25">
      <c r="A8" s="116" t="s">
        <v>95</v>
      </c>
      <c r="B8" s="110">
        <v>5371</v>
      </c>
      <c r="C8" s="110">
        <v>5130</v>
      </c>
      <c r="D8" s="110">
        <v>5037</v>
      </c>
      <c r="E8" s="117">
        <v>5224.3201457904233</v>
      </c>
      <c r="F8" s="117">
        <v>5271.6148930081472</v>
      </c>
      <c r="G8" s="118">
        <v>5328.07503087652</v>
      </c>
    </row>
  </sheetData>
  <pageMargins left="0.7" right="0.7" top="0.75" bottom="0.75" header="0.3" footer="0.3"/>
  <pageSetup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CEEBD-D472-461A-90A3-D880CFF251AF}">
  <dimension ref="A1:G19"/>
  <sheetViews>
    <sheetView zoomScale="70" zoomScaleNormal="70" workbookViewId="0">
      <selection activeCell="S11" sqref="S11"/>
    </sheetView>
  </sheetViews>
  <sheetFormatPr defaultColWidth="11" defaultRowHeight="15.75" x14ac:dyDescent="0.25"/>
  <cols>
    <col min="1" max="6" width="11" style="114"/>
    <col min="7" max="7" width="14.85546875" style="114" customWidth="1"/>
    <col min="8" max="16384" width="11" style="114"/>
  </cols>
  <sheetData>
    <row r="1" spans="1:7" x14ac:dyDescent="0.25">
      <c r="A1" s="17" t="s">
        <v>529</v>
      </c>
    </row>
    <row r="7" spans="1:7" x14ac:dyDescent="0.25">
      <c r="B7" s="115">
        <v>2019</v>
      </c>
      <c r="C7" s="115">
        <v>2020</v>
      </c>
      <c r="D7" s="115">
        <v>2021</v>
      </c>
      <c r="E7" s="115">
        <v>2022</v>
      </c>
      <c r="F7" s="115">
        <v>2023</v>
      </c>
      <c r="G7" s="115">
        <v>2024</v>
      </c>
    </row>
    <row r="8" spans="1:7" x14ac:dyDescent="0.25">
      <c r="A8" s="119" t="s">
        <v>527</v>
      </c>
      <c r="B8" s="117">
        <v>1085.5932513256953</v>
      </c>
      <c r="C8" s="117">
        <v>1035</v>
      </c>
      <c r="D8" s="122">
        <v>509</v>
      </c>
      <c r="E8" s="117">
        <v>306.00520837591256</v>
      </c>
      <c r="F8" s="117">
        <v>179.13386379886566</v>
      </c>
      <c r="G8" s="118">
        <v>107.56031646020709</v>
      </c>
    </row>
    <row r="9" spans="1:7" x14ac:dyDescent="0.25">
      <c r="A9" s="119" t="s">
        <v>530</v>
      </c>
      <c r="B9" s="117">
        <v>2328.1065632967875</v>
      </c>
      <c r="C9" s="117">
        <v>653</v>
      </c>
      <c r="D9" s="117">
        <v>801</v>
      </c>
      <c r="E9" s="117">
        <v>911.54585224033804</v>
      </c>
      <c r="F9" s="117">
        <v>1066.9828468638148</v>
      </c>
      <c r="G9" s="118">
        <v>1187.8217988104605</v>
      </c>
    </row>
    <row r="10" spans="1:7" x14ac:dyDescent="0.25">
      <c r="A10" s="119" t="s">
        <v>95</v>
      </c>
      <c r="B10" s="117">
        <v>2240.8132162926272</v>
      </c>
      <c r="C10" s="117">
        <v>1851</v>
      </c>
      <c r="D10" s="117">
        <v>2000</v>
      </c>
      <c r="E10" s="117">
        <v>2624.7971362455974</v>
      </c>
      <c r="F10" s="117">
        <v>2631.7457168594765</v>
      </c>
      <c r="G10" s="118">
        <v>2657.4059201167397</v>
      </c>
    </row>
    <row r="11" spans="1:7" x14ac:dyDescent="0.25">
      <c r="A11" s="119" t="s">
        <v>526</v>
      </c>
      <c r="B11" s="117">
        <v>5460.461210297648</v>
      </c>
      <c r="C11" s="117">
        <v>4638</v>
      </c>
      <c r="D11" s="117">
        <v>4599</v>
      </c>
      <c r="E11" s="117">
        <v>5428.530787172539</v>
      </c>
      <c r="F11" s="117">
        <v>5748.9751383809889</v>
      </c>
      <c r="G11" s="118">
        <v>6296.8094781229393</v>
      </c>
    </row>
    <row r="13" spans="1:7" x14ac:dyDescent="0.25">
      <c r="F13" s="115"/>
      <c r="G13" s="115"/>
    </row>
    <row r="14" spans="1:7" x14ac:dyDescent="0.25">
      <c r="E14" s="119"/>
      <c r="F14" s="123"/>
      <c r="G14" s="123"/>
    </row>
    <row r="15" spans="1:7" x14ac:dyDescent="0.25">
      <c r="E15" s="119"/>
      <c r="F15" s="123"/>
      <c r="G15" s="123"/>
    </row>
    <row r="16" spans="1:7" x14ac:dyDescent="0.25">
      <c r="E16" s="119"/>
      <c r="F16" s="123"/>
      <c r="G16" s="123"/>
    </row>
    <row r="17" spans="5:7" x14ac:dyDescent="0.25">
      <c r="E17" s="119"/>
      <c r="F17" s="123"/>
      <c r="G17" s="123"/>
    </row>
    <row r="19" spans="5:7" x14ac:dyDescent="0.25">
      <c r="F19" s="117"/>
      <c r="G19" s="117"/>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0B7A-CCAA-4E03-8EE5-811CF74AF7FB}">
  <sheetPr codeName="Sheet8"/>
  <dimension ref="A1:H55"/>
  <sheetViews>
    <sheetView zoomScale="85" zoomScaleNormal="85" workbookViewId="0">
      <selection activeCell="F15" sqref="F15"/>
    </sheetView>
  </sheetViews>
  <sheetFormatPr defaultColWidth="11.42578125" defaultRowHeight="15" x14ac:dyDescent="0.25"/>
  <cols>
    <col min="2" max="2" width="35.85546875" customWidth="1"/>
    <col min="3" max="3" width="9.7109375" style="3" bestFit="1" customWidth="1"/>
    <col min="4" max="4" width="12.140625" bestFit="1" customWidth="1"/>
  </cols>
  <sheetData>
    <row r="1" spans="1:8" x14ac:dyDescent="0.25">
      <c r="A1" s="35" t="s">
        <v>40</v>
      </c>
    </row>
    <row r="4" spans="1:8" ht="15.75" x14ac:dyDescent="0.25">
      <c r="C4" s="26">
        <v>2019</v>
      </c>
      <c r="D4" s="26">
        <v>2020</v>
      </c>
      <c r="E4" s="26">
        <v>2021</v>
      </c>
      <c r="F4" s="26">
        <v>2022</v>
      </c>
      <c r="G4" s="27">
        <v>2023</v>
      </c>
      <c r="H4" s="26">
        <v>2024</v>
      </c>
    </row>
    <row r="5" spans="1:8" x14ac:dyDescent="0.25">
      <c r="B5" s="2" t="s">
        <v>41</v>
      </c>
      <c r="C5" s="4">
        <v>2375.5341985330697</v>
      </c>
      <c r="D5" s="28">
        <v>2440.7194482157947</v>
      </c>
      <c r="E5" s="28">
        <v>2480</v>
      </c>
      <c r="F5" s="28">
        <v>2498</v>
      </c>
      <c r="G5" s="4">
        <v>2563.2298998637625</v>
      </c>
      <c r="H5" s="8">
        <v>2643.822974749698</v>
      </c>
    </row>
    <row r="6" spans="1:8" x14ac:dyDescent="0.25">
      <c r="B6" s="2" t="s">
        <v>42</v>
      </c>
      <c r="C6" s="4">
        <v>7468.6856948068562</v>
      </c>
      <c r="D6" s="28">
        <v>7290.9437476063313</v>
      </c>
      <c r="E6" s="28">
        <v>7607</v>
      </c>
      <c r="F6" s="28">
        <v>7835.5784827587149</v>
      </c>
      <c r="G6" s="4">
        <v>8224.8325517202302</v>
      </c>
      <c r="H6" s="8">
        <v>8206.1232490361454</v>
      </c>
    </row>
    <row r="7" spans="1:8" x14ac:dyDescent="0.25">
      <c r="B7" s="2" t="s">
        <v>43</v>
      </c>
      <c r="C7" s="4">
        <v>8500.4943519213175</v>
      </c>
      <c r="D7" s="28">
        <v>8250.3806354587759</v>
      </c>
      <c r="E7" s="28">
        <v>8500</v>
      </c>
      <c r="F7" s="28">
        <v>8652.2428876129252</v>
      </c>
      <c r="G7" s="4">
        <v>9209.5852895553016</v>
      </c>
      <c r="H7" s="8">
        <v>9499.1530715747704</v>
      </c>
    </row>
    <row r="8" spans="1:8" x14ac:dyDescent="0.25">
      <c r="B8" s="2" t="s">
        <v>44</v>
      </c>
      <c r="C8" s="4">
        <v>12834.243000599763</v>
      </c>
      <c r="D8" s="28">
        <v>13005.226282150039</v>
      </c>
      <c r="E8" s="28">
        <v>13191</v>
      </c>
      <c r="F8" s="28">
        <v>13244</v>
      </c>
      <c r="G8" s="4">
        <v>13933.415297480362</v>
      </c>
      <c r="H8" s="8">
        <v>14028.371118172481</v>
      </c>
    </row>
    <row r="9" spans="1:8" x14ac:dyDescent="0.25">
      <c r="B9" s="2" t="s">
        <v>45</v>
      </c>
      <c r="C9" s="4">
        <v>15039.556658226129</v>
      </c>
      <c r="D9" s="28">
        <v>14494.03623347422</v>
      </c>
      <c r="E9" s="28">
        <v>15001</v>
      </c>
      <c r="F9" s="28">
        <v>15327.859622176969</v>
      </c>
      <c r="G9" s="4">
        <v>15876.762447205288</v>
      </c>
      <c r="H9" s="8">
        <v>16237.513511523062</v>
      </c>
    </row>
    <row r="10" spans="1:8" x14ac:dyDescent="0.25">
      <c r="B10" s="2" t="s">
        <v>46</v>
      </c>
      <c r="C10" s="4">
        <v>20648.327343645324</v>
      </c>
      <c r="D10" s="28">
        <v>20985.969228215501</v>
      </c>
      <c r="E10" s="28">
        <v>21866</v>
      </c>
      <c r="F10" s="28">
        <v>22536</v>
      </c>
      <c r="G10" s="4">
        <v>23062.558428355878</v>
      </c>
      <c r="H10" s="8">
        <v>24783.442642607017</v>
      </c>
    </row>
    <row r="11" spans="1:8" x14ac:dyDescent="0.25">
      <c r="B11" s="2" t="s">
        <v>47</v>
      </c>
      <c r="C11" s="29">
        <v>96887.379725036604</v>
      </c>
      <c r="D11" s="29">
        <v>91218.931995789419</v>
      </c>
      <c r="E11" s="29">
        <v>96409</v>
      </c>
      <c r="F11" s="29">
        <v>100703</v>
      </c>
      <c r="G11" s="4">
        <v>105578.88512072328</v>
      </c>
      <c r="H11" s="8">
        <v>109138.41665973231</v>
      </c>
    </row>
    <row r="13" spans="1:8" x14ac:dyDescent="0.25">
      <c r="B13" s="30"/>
      <c r="C13" s="6"/>
      <c r="D13" s="6"/>
      <c r="E13" s="6"/>
      <c r="F13" s="6"/>
      <c r="G13" s="6"/>
    </row>
    <row r="15" spans="1:8" x14ac:dyDescent="0.25">
      <c r="B15" s="2"/>
      <c r="C15" s="29"/>
      <c r="D15" s="29"/>
      <c r="E15" s="29"/>
      <c r="F15" s="29"/>
      <c r="G15" s="29"/>
    </row>
    <row r="16" spans="1:8" x14ac:dyDescent="0.25">
      <c r="B16" s="2"/>
      <c r="C16" s="4"/>
      <c r="D16" s="4"/>
      <c r="E16" s="4"/>
      <c r="F16" s="28"/>
      <c r="G16" s="28"/>
    </row>
    <row r="17" spans="2:7" x14ac:dyDescent="0.25">
      <c r="B17" s="2"/>
      <c r="C17" s="4"/>
      <c r="D17" s="4"/>
      <c r="E17" s="4"/>
      <c r="F17" s="28"/>
      <c r="G17" s="28"/>
    </row>
    <row r="18" spans="2:7" x14ac:dyDescent="0.25">
      <c r="B18" s="2"/>
      <c r="C18" s="4"/>
      <c r="D18" s="4"/>
      <c r="E18" s="4"/>
      <c r="F18" s="28"/>
      <c r="G18" s="28"/>
    </row>
    <row r="19" spans="2:7" x14ac:dyDescent="0.25">
      <c r="B19" s="2"/>
      <c r="C19" s="4"/>
      <c r="D19" s="4"/>
      <c r="E19" s="4"/>
      <c r="F19" s="28"/>
      <c r="G19" s="28"/>
    </row>
    <row r="20" spans="2:7" x14ac:dyDescent="0.25">
      <c r="B20" s="2"/>
      <c r="C20" s="4"/>
      <c r="D20" s="4"/>
      <c r="E20" s="4"/>
      <c r="F20" s="28"/>
      <c r="G20" s="28"/>
    </row>
    <row r="21" spans="2:7" x14ac:dyDescent="0.25">
      <c r="B21" s="2"/>
      <c r="C21" s="4"/>
      <c r="D21" s="4"/>
      <c r="E21" s="4"/>
      <c r="F21" s="28"/>
      <c r="G21" s="28"/>
    </row>
    <row r="23" spans="2:7" ht="15.75" x14ac:dyDescent="0.25">
      <c r="B23" s="26"/>
      <c r="C23" s="31"/>
      <c r="D23" s="31"/>
      <c r="E23" s="31"/>
      <c r="F23" s="32"/>
      <c r="G23" s="32"/>
    </row>
    <row r="48" spans="3:7" x14ac:dyDescent="0.25">
      <c r="C48" s="33">
        <v>2017</v>
      </c>
      <c r="D48">
        <v>2018</v>
      </c>
      <c r="E48">
        <v>2019</v>
      </c>
      <c r="F48">
        <v>2020</v>
      </c>
      <c r="G48">
        <v>2021</v>
      </c>
    </row>
    <row r="49" spans="2:7" x14ac:dyDescent="0.25">
      <c r="B49" t="s">
        <v>47</v>
      </c>
      <c r="C49" s="34">
        <v>87645.646506700738</v>
      </c>
      <c r="D49" s="6">
        <v>91651.485038205283</v>
      </c>
      <c r="E49" s="6">
        <v>96887.379725036604</v>
      </c>
      <c r="F49" s="6">
        <v>91218.931995789419</v>
      </c>
      <c r="G49" s="6">
        <v>96409</v>
      </c>
    </row>
    <row r="50" spans="2:7" x14ac:dyDescent="0.25">
      <c r="B50" t="s">
        <v>46</v>
      </c>
      <c r="C50" s="34">
        <v>19677.660970841491</v>
      </c>
      <c r="D50" s="6">
        <v>20396.497496142794</v>
      </c>
      <c r="E50" s="6">
        <v>20648.327343645324</v>
      </c>
      <c r="F50" s="6">
        <v>20985.969228215501</v>
      </c>
      <c r="G50" s="6">
        <v>21866</v>
      </c>
    </row>
    <row r="51" spans="2:7" x14ac:dyDescent="0.25">
      <c r="B51" t="s">
        <v>45</v>
      </c>
      <c r="C51" s="34">
        <v>14148.024698331174</v>
      </c>
      <c r="D51" s="6">
        <v>15701.448004502168</v>
      </c>
      <c r="E51" s="6">
        <v>15039.556658226129</v>
      </c>
      <c r="F51" s="6">
        <v>14494.03623347422</v>
      </c>
      <c r="G51" s="6">
        <v>15001</v>
      </c>
    </row>
    <row r="52" spans="2:7" x14ac:dyDescent="0.25">
      <c r="B52" t="s">
        <v>44</v>
      </c>
      <c r="C52" s="34">
        <v>13115.075999999999</v>
      </c>
      <c r="D52" s="6">
        <v>13107.934822381518</v>
      </c>
      <c r="E52" s="6">
        <v>12834.243000599763</v>
      </c>
      <c r="F52" s="6">
        <v>13005.226282150039</v>
      </c>
      <c r="G52" s="6">
        <v>13191</v>
      </c>
    </row>
    <row r="53" spans="2:7" x14ac:dyDescent="0.25">
      <c r="B53" t="s">
        <v>43</v>
      </c>
      <c r="C53" s="34">
        <v>7210.069239516778</v>
      </c>
      <c r="D53" s="6">
        <v>7763.9659135964166</v>
      </c>
      <c r="E53" s="6">
        <v>8500.4943519213175</v>
      </c>
      <c r="F53" s="6">
        <v>8250.3806354587759</v>
      </c>
      <c r="G53" s="6">
        <v>8500</v>
      </c>
    </row>
    <row r="54" spans="2:7" x14ac:dyDescent="0.25">
      <c r="B54" t="s">
        <v>42</v>
      </c>
      <c r="C54" s="34">
        <v>7037.4567383161257</v>
      </c>
      <c r="D54" s="6">
        <v>7454.8948509208512</v>
      </c>
      <c r="E54" s="6">
        <v>7468.6856948068562</v>
      </c>
      <c r="F54" s="6">
        <v>7290.9437476063313</v>
      </c>
      <c r="G54" s="6">
        <v>7607</v>
      </c>
    </row>
    <row r="55" spans="2:7" x14ac:dyDescent="0.25">
      <c r="B55" t="s">
        <v>41</v>
      </c>
      <c r="C55" s="34">
        <v>2629.8814607436598</v>
      </c>
      <c r="D55" s="6">
        <v>2667.5894887009395</v>
      </c>
      <c r="E55" s="6">
        <v>2375.5341985330697</v>
      </c>
      <c r="F55" s="6">
        <v>2440.7194482157947</v>
      </c>
      <c r="G55" s="6">
        <v>2480</v>
      </c>
    </row>
  </sheetData>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15875-BA3A-4727-90A1-444FAE96DBF1}">
  <dimension ref="A1:G5"/>
  <sheetViews>
    <sheetView zoomScale="70" zoomScaleNormal="70" workbookViewId="0">
      <selection activeCell="U19" sqref="U19"/>
    </sheetView>
  </sheetViews>
  <sheetFormatPr defaultColWidth="11" defaultRowHeight="15.75" x14ac:dyDescent="0.25"/>
  <cols>
    <col min="1" max="16384" width="11" style="114"/>
  </cols>
  <sheetData>
    <row r="1" spans="1:7" x14ac:dyDescent="0.25">
      <c r="A1" s="17" t="s">
        <v>531</v>
      </c>
    </row>
    <row r="3" spans="1:7" x14ac:dyDescent="0.25">
      <c r="B3" s="115">
        <v>2019</v>
      </c>
      <c r="C3" s="115">
        <v>2020</v>
      </c>
      <c r="D3" s="115">
        <v>2021</v>
      </c>
      <c r="E3" s="115">
        <v>2022</v>
      </c>
      <c r="F3" s="115">
        <v>2023</v>
      </c>
      <c r="G3" s="115">
        <v>2024</v>
      </c>
    </row>
    <row r="4" spans="1:7" x14ac:dyDescent="0.25">
      <c r="A4" s="119" t="s">
        <v>532</v>
      </c>
      <c r="B4" s="117">
        <v>4839.7462424283585</v>
      </c>
      <c r="C4" s="117">
        <v>2036.9476036096166</v>
      </c>
      <c r="D4" s="117">
        <v>1407</v>
      </c>
      <c r="E4" s="117">
        <v>1294.1727931723362</v>
      </c>
      <c r="F4" s="117">
        <v>1206.340540883155</v>
      </c>
      <c r="G4" s="118">
        <v>1257.2150949417032</v>
      </c>
    </row>
    <row r="5" spans="1:7" x14ac:dyDescent="0.25">
      <c r="A5" s="119" t="s">
        <v>533</v>
      </c>
      <c r="B5" s="117">
        <v>68399.405667783256</v>
      </c>
      <c r="C5" s="117">
        <v>56141.120345014366</v>
      </c>
      <c r="D5" s="117">
        <v>57338</v>
      </c>
      <c r="E5" s="117">
        <v>56625.674443967604</v>
      </c>
      <c r="F5" s="117">
        <v>56926.945909228176</v>
      </c>
      <c r="G5" s="118">
        <v>55712.875255221603</v>
      </c>
    </row>
  </sheetData>
  <pageMargins left="0.7" right="0.7" top="0.75" bottom="0.75" header="0.3" footer="0.3"/>
  <pageSetup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6487C-E56C-416C-8D9D-1FF4B5CACCC6}">
  <dimension ref="A1:I13"/>
  <sheetViews>
    <sheetView zoomScaleNormal="100" workbookViewId="0">
      <selection activeCell="L17" sqref="L17"/>
    </sheetView>
  </sheetViews>
  <sheetFormatPr defaultColWidth="11" defaultRowHeight="15.75" x14ac:dyDescent="0.25"/>
  <cols>
    <col min="1" max="1" width="5.7109375" style="114" customWidth="1"/>
    <col min="2" max="6" width="11" style="114"/>
    <col min="7" max="7" width="10.7109375" style="114" customWidth="1"/>
    <col min="8" max="8" width="11.28515625" style="114" customWidth="1"/>
    <col min="9" max="9" width="10.140625" style="114" customWidth="1"/>
    <col min="10" max="16384" width="11" style="114"/>
  </cols>
  <sheetData>
    <row r="1" spans="1:9" x14ac:dyDescent="0.25">
      <c r="A1" s="157" t="s">
        <v>534</v>
      </c>
    </row>
    <row r="3" spans="1:9" x14ac:dyDescent="0.25">
      <c r="B3" s="115">
        <v>2019</v>
      </c>
      <c r="C3" s="115">
        <v>2020</v>
      </c>
      <c r="D3" s="115">
        <v>2021</v>
      </c>
      <c r="E3" s="115">
        <v>2022</v>
      </c>
      <c r="F3" s="115">
        <v>2023</v>
      </c>
      <c r="G3" s="115">
        <v>2024</v>
      </c>
    </row>
    <row r="4" spans="1:9" x14ac:dyDescent="0.25">
      <c r="A4" s="114" t="s">
        <v>535</v>
      </c>
      <c r="B4" s="117">
        <v>763.11382620836457</v>
      </c>
      <c r="C4" s="117">
        <v>641.61165213407617</v>
      </c>
      <c r="D4" s="117">
        <v>658</v>
      </c>
      <c r="E4" s="117">
        <v>765.03589011381689</v>
      </c>
      <c r="F4" s="117">
        <v>803.4368521867674</v>
      </c>
      <c r="G4" s="117">
        <v>832.90672928512231</v>
      </c>
      <c r="H4" s="123"/>
      <c r="I4" s="123"/>
    </row>
    <row r="5" spans="1:9" x14ac:dyDescent="0.25">
      <c r="A5" s="114" t="s">
        <v>536</v>
      </c>
      <c r="B5" s="117">
        <v>1237.8619016270643</v>
      </c>
      <c r="C5" s="117">
        <v>1070.7982171792428</v>
      </c>
      <c r="D5" s="117">
        <v>1109</v>
      </c>
      <c r="E5" s="117">
        <v>1115.5933011308089</v>
      </c>
      <c r="F5" s="117">
        <v>1152.9531029918503</v>
      </c>
      <c r="G5" s="117">
        <v>1193.1253238924958</v>
      </c>
      <c r="H5" s="123"/>
      <c r="I5" s="123"/>
    </row>
    <row r="6" spans="1:9" x14ac:dyDescent="0.25">
      <c r="A6" s="114" t="s">
        <v>537</v>
      </c>
      <c r="B6" s="150">
        <v>2522.721164426941</v>
      </c>
      <c r="C6" s="153">
        <v>2737.2042453185054</v>
      </c>
      <c r="D6" s="122">
        <v>2538</v>
      </c>
      <c r="E6" s="110">
        <v>2775.7048755237502</v>
      </c>
      <c r="F6" s="110">
        <v>3199.594058393759</v>
      </c>
      <c r="G6" s="156">
        <v>3318.0577053092402</v>
      </c>
      <c r="H6" s="123"/>
      <c r="I6" s="123"/>
    </row>
    <row r="7" spans="1:9" x14ac:dyDescent="0.25">
      <c r="A7" s="114" t="s">
        <v>538</v>
      </c>
      <c r="B7" s="110">
        <v>38684.360720626559</v>
      </c>
      <c r="C7" s="110">
        <v>34592.165490382962</v>
      </c>
      <c r="D7" s="110">
        <v>33787.125914633638</v>
      </c>
      <c r="E7" s="110">
        <v>32810.19778860829</v>
      </c>
      <c r="F7" s="110">
        <v>30487.032407203835</v>
      </c>
      <c r="G7" s="110">
        <v>30371.627381964616</v>
      </c>
      <c r="H7" s="123"/>
      <c r="I7" s="123"/>
    </row>
    <row r="8" spans="1:9" x14ac:dyDescent="0.25">
      <c r="G8" s="110"/>
    </row>
    <row r="9" spans="1:9" x14ac:dyDescent="0.25">
      <c r="H9" s="123"/>
    </row>
    <row r="11" spans="1:9" x14ac:dyDescent="0.25">
      <c r="B11" s="117"/>
      <c r="C11" s="117"/>
      <c r="D11" s="117"/>
      <c r="E11" s="117"/>
      <c r="F11" s="117"/>
      <c r="G11" s="117"/>
    </row>
    <row r="12" spans="1:9" x14ac:dyDescent="0.25">
      <c r="G12" s="123"/>
    </row>
    <row r="13" spans="1:9" x14ac:dyDescent="0.25">
      <c r="G13" s="123"/>
    </row>
  </sheetData>
  <pageMargins left="0.7" right="0.7" top="0.75" bottom="0.75" header="0.3" footer="0.3"/>
  <pageSetup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98B8-36E1-415F-828A-47DB31D55DBA}">
  <dimension ref="A1:K40"/>
  <sheetViews>
    <sheetView topLeftCell="J1" workbookViewId="0">
      <selection activeCell="Y20" sqref="Y20"/>
    </sheetView>
  </sheetViews>
  <sheetFormatPr defaultColWidth="8.85546875" defaultRowHeight="15" x14ac:dyDescent="0.25"/>
  <cols>
    <col min="1" max="1" width="44.28515625" customWidth="1"/>
    <col min="2" max="2" width="11.28515625" style="4" bestFit="1" customWidth="1"/>
    <col min="5" max="5" width="10.7109375" bestFit="1" customWidth="1"/>
    <col min="6" max="6" width="15.42578125" bestFit="1" customWidth="1"/>
    <col min="7" max="7" width="8.85546875" bestFit="1" customWidth="1"/>
    <col min="8" max="8" width="10.42578125" bestFit="1" customWidth="1"/>
  </cols>
  <sheetData>
    <row r="1" spans="1:11" x14ac:dyDescent="0.25">
      <c r="A1" s="2" t="s">
        <v>539</v>
      </c>
      <c r="B1" s="111" t="s">
        <v>540</v>
      </c>
      <c r="C1" t="s">
        <v>541</v>
      </c>
      <c r="J1" s="17" t="s">
        <v>542</v>
      </c>
    </row>
    <row r="2" spans="1:11" x14ac:dyDescent="0.25">
      <c r="A2" t="s">
        <v>543</v>
      </c>
      <c r="B2" s="4">
        <v>107.56031646020709</v>
      </c>
      <c r="C2" t="s">
        <v>544</v>
      </c>
    </row>
    <row r="3" spans="1:11" x14ac:dyDescent="0.25">
      <c r="A3" t="s">
        <v>545</v>
      </c>
      <c r="B3" s="4">
        <v>6296.8094781229393</v>
      </c>
      <c r="C3" t="s">
        <v>544</v>
      </c>
    </row>
    <row r="4" spans="1:11" x14ac:dyDescent="0.25">
      <c r="A4" t="s">
        <v>546</v>
      </c>
      <c r="B4" s="4">
        <v>2657.4059201167397</v>
      </c>
      <c r="C4" t="s">
        <v>544</v>
      </c>
      <c r="F4" t="s">
        <v>547</v>
      </c>
      <c r="J4" t="s">
        <v>543</v>
      </c>
      <c r="K4" s="47">
        <v>107.56031646020709</v>
      </c>
    </row>
    <row r="5" spans="1:11" x14ac:dyDescent="0.25">
      <c r="A5" t="s">
        <v>548</v>
      </c>
      <c r="B5" s="4">
        <v>552.07166665828879</v>
      </c>
      <c r="F5" t="s">
        <v>544</v>
      </c>
      <c r="G5" t="s">
        <v>549</v>
      </c>
      <c r="H5" t="s">
        <v>332</v>
      </c>
      <c r="J5" t="s">
        <v>545</v>
      </c>
      <c r="K5" s="47">
        <v>6296.8094781229393</v>
      </c>
    </row>
    <row r="6" spans="1:11" x14ac:dyDescent="0.25">
      <c r="A6" t="s">
        <v>550</v>
      </c>
      <c r="B6" s="4">
        <v>1011.3752346860865</v>
      </c>
      <c r="E6" s="6" t="s">
        <v>551</v>
      </c>
      <c r="F6" s="6">
        <v>76754.888602316467</v>
      </c>
      <c r="G6" s="6">
        <v>202273.08726068868</v>
      </c>
      <c r="H6" s="6">
        <v>279027.97586300515</v>
      </c>
      <c r="J6" t="s">
        <v>546</v>
      </c>
      <c r="K6" s="47">
        <v>2657.4059201167397</v>
      </c>
    </row>
    <row r="7" spans="1:11" x14ac:dyDescent="0.25">
      <c r="A7" t="s">
        <v>552</v>
      </c>
      <c r="B7" s="4">
        <v>1543.9993615526637</v>
      </c>
      <c r="J7" t="s">
        <v>553</v>
      </c>
      <c r="K7" s="47">
        <v>5328.0750308765173</v>
      </c>
    </row>
    <row r="8" spans="1:11" x14ac:dyDescent="0.25">
      <c r="A8" t="s">
        <v>554</v>
      </c>
      <c r="B8" s="4">
        <v>863.37861488307919</v>
      </c>
      <c r="J8" t="s">
        <v>555</v>
      </c>
      <c r="K8" s="47">
        <v>1070.7827639096254</v>
      </c>
    </row>
    <row r="9" spans="1:11" x14ac:dyDescent="0.25">
      <c r="A9" t="s">
        <v>556</v>
      </c>
      <c r="B9" s="4">
        <v>632.73879611439406</v>
      </c>
      <c r="J9" t="s">
        <v>557</v>
      </c>
      <c r="K9" s="47">
        <v>737.68139239494371</v>
      </c>
    </row>
    <row r="10" spans="1:11" x14ac:dyDescent="0.25">
      <c r="A10" t="s">
        <v>558</v>
      </c>
      <c r="B10" s="4">
        <v>1187.8217988104605</v>
      </c>
      <c r="J10" t="s">
        <v>559</v>
      </c>
      <c r="K10" s="47">
        <v>4199</v>
      </c>
    </row>
    <row r="11" spans="1:11" x14ac:dyDescent="0.25">
      <c r="A11" t="s">
        <v>93</v>
      </c>
      <c r="B11" s="4">
        <v>16151.599071144099</v>
      </c>
      <c r="J11" t="s">
        <v>560</v>
      </c>
      <c r="K11" s="47">
        <v>55712.875255221603</v>
      </c>
    </row>
    <row r="12" spans="1:11" x14ac:dyDescent="0.25">
      <c r="A12" t="s">
        <v>91</v>
      </c>
      <c r="B12" s="4">
        <v>4495.6931693999923</v>
      </c>
      <c r="J12" t="s">
        <v>561</v>
      </c>
      <c r="K12" s="47">
        <v>644.69844521390098</v>
      </c>
    </row>
    <row r="13" spans="1:11" x14ac:dyDescent="0.25">
      <c r="A13" t="s">
        <v>562</v>
      </c>
      <c r="B13" s="4">
        <v>5308.9149259054047</v>
      </c>
    </row>
    <row r="14" spans="1:11" x14ac:dyDescent="0.25">
      <c r="A14" t="s">
        <v>563</v>
      </c>
      <c r="B14" s="4">
        <v>656.02653915598512</v>
      </c>
    </row>
    <row r="15" spans="1:11" x14ac:dyDescent="0.25">
      <c r="A15" t="s">
        <v>564</v>
      </c>
      <c r="B15" s="4">
        <v>449.26115228281901</v>
      </c>
    </row>
    <row r="16" spans="1:11" x14ac:dyDescent="0.25">
      <c r="A16" t="s">
        <v>565</v>
      </c>
      <c r="B16" s="4">
        <v>1105.6697626604239</v>
      </c>
    </row>
    <row r="17" spans="1:4" x14ac:dyDescent="0.25">
      <c r="A17" t="s">
        <v>553</v>
      </c>
      <c r="B17" s="4">
        <v>5328.0750308765173</v>
      </c>
      <c r="C17" t="s">
        <v>544</v>
      </c>
    </row>
    <row r="18" spans="1:4" x14ac:dyDescent="0.25">
      <c r="A18" t="s">
        <v>555</v>
      </c>
      <c r="B18" s="4">
        <v>1070.7827639096254</v>
      </c>
      <c r="C18" t="s">
        <v>544</v>
      </c>
    </row>
    <row r="19" spans="1:4" x14ac:dyDescent="0.25">
      <c r="A19" t="s">
        <v>557</v>
      </c>
      <c r="B19" s="4">
        <v>737.68139239494371</v>
      </c>
      <c r="C19" t="s">
        <v>544</v>
      </c>
    </row>
    <row r="20" spans="1:4" x14ac:dyDescent="0.25">
      <c r="A20" t="s">
        <v>566</v>
      </c>
      <c r="B20" s="4">
        <v>3544.6083561276873</v>
      </c>
    </row>
    <row r="21" spans="1:4" x14ac:dyDescent="0.25">
      <c r="A21" t="s">
        <v>567</v>
      </c>
      <c r="B21" s="4">
        <v>4041.4602551297999</v>
      </c>
    </row>
    <row r="22" spans="1:4" x14ac:dyDescent="0.25">
      <c r="A22" t="s">
        <v>568</v>
      </c>
      <c r="B22" s="112">
        <v>4199</v>
      </c>
      <c r="C22" t="s">
        <v>544</v>
      </c>
      <c r="D22" t="s">
        <v>569</v>
      </c>
    </row>
    <row r="23" spans="1:4" x14ac:dyDescent="0.25">
      <c r="A23" t="s">
        <v>103</v>
      </c>
      <c r="B23" s="4">
        <v>2670.2879938420597</v>
      </c>
    </row>
    <row r="24" spans="1:4" x14ac:dyDescent="0.25">
      <c r="A24" t="s">
        <v>570</v>
      </c>
      <c r="B24" s="4">
        <v>624.29580923570427</v>
      </c>
    </row>
    <row r="25" spans="1:4" x14ac:dyDescent="0.25">
      <c r="A25" t="s">
        <v>536</v>
      </c>
      <c r="B25" s="4">
        <v>1193.1253238924958</v>
      </c>
    </row>
    <row r="26" spans="1:4" x14ac:dyDescent="0.25">
      <c r="A26" t="s">
        <v>535</v>
      </c>
      <c r="B26" s="4">
        <v>832.90672928512231</v>
      </c>
    </row>
    <row r="27" spans="1:4" x14ac:dyDescent="0.25">
      <c r="A27" t="s">
        <v>571</v>
      </c>
      <c r="B27" s="4">
        <v>3318.0577053092447</v>
      </c>
    </row>
    <row r="28" spans="1:4" x14ac:dyDescent="0.25">
      <c r="A28" t="s">
        <v>572</v>
      </c>
      <c r="B28" s="4">
        <v>38318.320828162876</v>
      </c>
    </row>
    <row r="29" spans="1:4" x14ac:dyDescent="0.25">
      <c r="A29" t="s">
        <v>573</v>
      </c>
      <c r="B29" s="4">
        <v>37123.420567217574</v>
      </c>
    </row>
    <row r="30" spans="1:4" x14ac:dyDescent="0.25">
      <c r="A30" t="s">
        <v>574</v>
      </c>
      <c r="B30" s="4">
        <v>38703.87735814647</v>
      </c>
    </row>
    <row r="31" spans="1:4" x14ac:dyDescent="0.25">
      <c r="A31" t="s">
        <v>575</v>
      </c>
      <c r="B31" s="4">
        <v>10025.041416036345</v>
      </c>
    </row>
    <row r="32" spans="1:4" x14ac:dyDescent="0.25">
      <c r="A32" t="s">
        <v>80</v>
      </c>
      <c r="B32" s="4">
        <v>11221.968396183363</v>
      </c>
    </row>
    <row r="33" spans="1:3" x14ac:dyDescent="0.25">
      <c r="A33" t="s">
        <v>560</v>
      </c>
      <c r="B33" s="4">
        <v>55712.875255221603</v>
      </c>
      <c r="C33" t="s">
        <v>544</v>
      </c>
    </row>
    <row r="34" spans="1:3" x14ac:dyDescent="0.25">
      <c r="A34" t="s">
        <v>576</v>
      </c>
      <c r="B34" s="4">
        <v>7153.4250304587704</v>
      </c>
    </row>
    <row r="35" spans="1:3" x14ac:dyDescent="0.25">
      <c r="A35" t="s">
        <v>577</v>
      </c>
      <c r="B35" s="4">
        <v>2118.653756129781</v>
      </c>
    </row>
    <row r="36" spans="1:3" x14ac:dyDescent="0.25">
      <c r="A36" t="s">
        <v>578</v>
      </c>
      <c r="B36" s="4">
        <v>4513.4449437890808</v>
      </c>
    </row>
    <row r="37" spans="1:3" x14ac:dyDescent="0.25">
      <c r="A37" t="s">
        <v>561</v>
      </c>
      <c r="B37" s="4">
        <v>644.69844521390098</v>
      </c>
      <c r="C37" t="s">
        <v>544</v>
      </c>
    </row>
    <row r="38" spans="1:3" x14ac:dyDescent="0.25">
      <c r="A38" t="s">
        <v>579</v>
      </c>
      <c r="B38" s="4">
        <v>831.10929780300501</v>
      </c>
    </row>
    <row r="39" spans="1:3" x14ac:dyDescent="0.25">
      <c r="A39" t="s">
        <v>580</v>
      </c>
      <c r="B39" s="4">
        <v>1257.2150949417032</v>
      </c>
    </row>
    <row r="40" spans="1:3" x14ac:dyDescent="0.25">
      <c r="A40" t="s">
        <v>581</v>
      </c>
      <c r="B40" s="4">
        <v>823.31830574390926</v>
      </c>
    </row>
  </sheetData>
  <autoFilter ref="A1:C40" xr:uid="{A5319036-7D5F-4539-BFD7-00D81EBDEFD8}"/>
  <pageMargins left="0.7" right="0.7" top="0.75" bottom="0.75" header="0.3" footer="0.3"/>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7569E-CE03-42C2-AE01-90AD5A8F94FC}">
  <dimension ref="A1:D14"/>
  <sheetViews>
    <sheetView workbookViewId="0">
      <selection activeCell="J9" sqref="J9"/>
    </sheetView>
  </sheetViews>
  <sheetFormatPr defaultColWidth="8.85546875" defaultRowHeight="15" x14ac:dyDescent="0.25"/>
  <sheetData>
    <row r="1" spans="1:4" x14ac:dyDescent="0.25">
      <c r="A1" s="17" t="s">
        <v>582</v>
      </c>
    </row>
    <row r="4" spans="1:4" x14ac:dyDescent="0.25">
      <c r="C4" t="s">
        <v>583</v>
      </c>
      <c r="D4" t="s">
        <v>584</v>
      </c>
    </row>
    <row r="5" spans="1:4" x14ac:dyDescent="0.25">
      <c r="C5" t="s">
        <v>500</v>
      </c>
      <c r="D5" s="8">
        <v>533.66449206908737</v>
      </c>
    </row>
    <row r="6" spans="1:4" x14ac:dyDescent="0.25">
      <c r="C6" t="s">
        <v>499</v>
      </c>
      <c r="D6" s="8">
        <v>116.74601822325315</v>
      </c>
    </row>
    <row r="7" spans="1:4" x14ac:dyDescent="0.25">
      <c r="C7" t="s">
        <v>498</v>
      </c>
      <c r="D7" s="8">
        <v>41.828339673925846</v>
      </c>
    </row>
    <row r="8" spans="1:4" x14ac:dyDescent="0.25">
      <c r="C8" t="s">
        <v>497</v>
      </c>
      <c r="D8" s="8">
        <v>32.78057934132994</v>
      </c>
    </row>
    <row r="9" spans="1:4" x14ac:dyDescent="0.25">
      <c r="C9" t="s">
        <v>585</v>
      </c>
      <c r="D9" s="8">
        <v>27.165391992275552</v>
      </c>
    </row>
    <row r="10" spans="1:4" x14ac:dyDescent="0.25">
      <c r="C10" t="s">
        <v>495</v>
      </c>
      <c r="D10" s="8">
        <v>20.766398690413371</v>
      </c>
    </row>
    <row r="11" spans="1:4" x14ac:dyDescent="0.25">
      <c r="C11" t="s">
        <v>494</v>
      </c>
      <c r="D11" s="8">
        <v>19.162108667154737</v>
      </c>
    </row>
    <row r="12" spans="1:4" x14ac:dyDescent="0.25">
      <c r="C12" t="s">
        <v>586</v>
      </c>
      <c r="D12" s="8">
        <v>18.994710422754991</v>
      </c>
    </row>
    <row r="13" spans="1:4" x14ac:dyDescent="0.25">
      <c r="C13" t="s">
        <v>587</v>
      </c>
      <c r="D13" s="8">
        <v>18.205507628368217</v>
      </c>
    </row>
    <row r="14" spans="1:4" x14ac:dyDescent="0.25">
      <c r="C14" t="s">
        <v>588</v>
      </c>
      <c r="D14" s="8">
        <v>18.055381412654441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
  <sheetViews>
    <sheetView zoomScale="110" zoomScaleNormal="110" workbookViewId="0">
      <selection activeCell="O16" sqref="O16"/>
    </sheetView>
  </sheetViews>
  <sheetFormatPr defaultColWidth="8.85546875" defaultRowHeight="15" x14ac:dyDescent="0.25"/>
  <sheetData>
    <row r="1" spans="1:1" x14ac:dyDescent="0.25">
      <c r="A1" s="18" t="s">
        <v>48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3B9059BDD5CD4B944D6F1F5A6310C4" ma:contentTypeVersion="7015" ma:contentTypeDescription="Create a new document." ma:contentTypeScope="" ma:versionID="c3af6332ff559ca1f912ddb078e906bc">
  <xsd:schema xmlns:xsd="http://www.w3.org/2001/XMLSchema" xmlns:xs="http://www.w3.org/2001/XMLSchema" xmlns:p="http://schemas.microsoft.com/office/2006/metadata/properties" xmlns:ns2="238dd806-a5b7-46a5-9c55-c2d3786c84e5" xmlns:ns3="f16afbf7-5db1-4800-8447-c05d9b7240a9" targetNamespace="http://schemas.microsoft.com/office/2006/metadata/properties" ma:root="true" ma:fieldsID="ba322c827af8ecce10eaa6b12d999e5e" ns2:_="" ns3:_="">
    <xsd:import namespace="238dd806-a5b7-46a5-9c55-c2d3786c84e5"/>
    <xsd:import namespace="f16afbf7-5db1-4800-8447-c05d9b7240a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dd806-a5b7-46a5-9c55-c2d3786c84e5"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b34abca-2261-4c4d-83be-4c47f5826515}" ma:internalName="TaxCatchAll" ma:showField="CatchAllData" ma:web="238dd806-a5b7-46a5-9c55-c2d3786c84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6afbf7-5db1-4800-8447-c05d9b7240a9"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6afbf7-5db1-4800-8447-c05d9b7240a9">
      <Terms xmlns="http://schemas.microsoft.com/office/infopath/2007/PartnerControls"/>
    </lcf76f155ced4ddcb4097134ff3c332f>
    <TaxCatchAll xmlns="238dd806-a5b7-46a5-9c55-c2d3786c84e5" xsi:nil="true"/>
    <_dlc_DocId xmlns="238dd806-a5b7-46a5-9c55-c2d3786c84e5">NYSERDAEXT-1495671758-278</_dlc_DocId>
    <_dlc_DocIdUrl xmlns="238dd806-a5b7-46a5-9c55-c2d3786c84e5">
      <Url>https://nysemail.sharepoint.com/sites/nyserda-ext/ExternalCollaboration/Contractors/CEJobs/_layouts/15/DocIdRedir.aspx?ID=NYSERDAEXT-1495671758-278</Url>
      <Description>NYSERDAEXT-1495671758-278</Description>
    </_dlc_DocIdUrl>
  </documentManagement>
</p:properties>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D9360D5-3106-4EE4-B462-6A61B8E197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dd806-a5b7-46a5-9c55-c2d3786c84e5"/>
    <ds:schemaRef ds:uri="f16afbf7-5db1-4800-8447-c05d9b724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239819-D8BB-41C0-884D-A55059BC508E}">
  <ds:schemaRefs>
    <ds:schemaRef ds:uri="http://schemas.microsoft.com/office/2006/metadata/properties"/>
    <ds:schemaRef ds:uri="http://schemas.microsoft.com/office/infopath/2007/PartnerControls"/>
    <ds:schemaRef ds:uri="f16afbf7-5db1-4800-8447-c05d9b7240a9"/>
    <ds:schemaRef ds:uri="238dd806-a5b7-46a5-9c55-c2d3786c84e5"/>
  </ds:schemaRefs>
</ds:datastoreItem>
</file>

<file path=customXml/itemProps3.xml><?xml version="1.0" encoding="utf-8"?>
<ds:datastoreItem xmlns:ds="http://schemas.openxmlformats.org/officeDocument/2006/customXml" ds:itemID="{81D7D69C-D873-487E-B9E4-6BA420E0338B}">
  <ds:schemaRefs>
    <ds:schemaRef ds:uri="http://schemas.microsoft.com/sharepoint/v3/contenttype/forms"/>
  </ds:schemaRefs>
</ds:datastoreItem>
</file>

<file path=customXml/itemProps4.xml><?xml version="1.0" encoding="utf-8"?>
<ds:datastoreItem xmlns:ds="http://schemas.openxmlformats.org/officeDocument/2006/customXml" ds:itemID="{9EBA14E3-2ADB-40AD-A2AB-07C981A7A98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55</vt:i4>
      </vt:variant>
    </vt:vector>
  </HeadingPairs>
  <TitlesOfParts>
    <vt:vector size="138" baseType="lpstr">
      <vt:lpstr>Figure 1</vt:lpstr>
      <vt:lpstr>Figure 2</vt:lpstr>
      <vt:lpstr>Figure 3</vt:lpstr>
      <vt:lpstr>Figure 4</vt:lpstr>
      <vt:lpstr>Figure 5</vt:lpstr>
      <vt:lpstr>Figure 6</vt:lpstr>
      <vt:lpstr>Figure 7</vt:lpstr>
      <vt:lpstr>Figure 8</vt:lpstr>
      <vt:lpstr>Figure 9</vt:lpstr>
      <vt:lpstr>Figure 10</vt:lpstr>
      <vt:lpstr>Table 1</vt:lpstr>
      <vt:lpstr>Table 2</vt:lpstr>
      <vt:lpstr>Table 3</vt:lpstr>
      <vt:lpstr>Table 4</vt:lpstr>
      <vt:lpstr>Figure 11</vt:lpstr>
      <vt:lpstr>Figure 12</vt:lpstr>
      <vt:lpstr>Figure 13</vt:lpstr>
      <vt:lpstr>Figure 14</vt:lpstr>
      <vt:lpstr>Figure 15</vt:lpstr>
      <vt:lpstr>Figure 16</vt:lpstr>
      <vt:lpstr>Figure 17</vt:lpstr>
      <vt:lpstr>Figure 18</vt:lpstr>
      <vt:lpstr>Table 5</vt:lpstr>
      <vt:lpstr>Figure 19</vt:lpstr>
      <vt:lpstr>Figure 20</vt:lpstr>
      <vt:lpstr>Figure 21</vt:lpstr>
      <vt:lpstr>Figure 22</vt:lpstr>
      <vt:lpstr>Figure 23</vt:lpstr>
      <vt:lpstr>Figure 24</vt:lpstr>
      <vt:lpstr>Figure 25</vt:lpstr>
      <vt:lpstr>Figure 26</vt:lpstr>
      <vt:lpstr>Figure 27</vt:lpstr>
      <vt:lpstr>Table 6</vt:lpstr>
      <vt:lpstr>Table 7</vt:lpstr>
      <vt:lpstr>Table 8</vt:lpstr>
      <vt:lpstr>Table 9</vt:lpstr>
      <vt:lpstr>Table 10</vt:lpstr>
      <vt:lpstr>Table 11</vt:lpstr>
      <vt:lpstr>Figure 28</vt:lpstr>
      <vt:lpstr>Figure 29</vt:lpstr>
      <vt:lpstr>Figure 30</vt:lpstr>
      <vt:lpstr>Figure 31</vt:lpstr>
      <vt:lpstr>Figure 32</vt:lpstr>
      <vt:lpstr>Figure 33</vt:lpstr>
      <vt:lpstr>Figure 34</vt:lpstr>
      <vt:lpstr>Table 12</vt:lpstr>
      <vt:lpstr>Figure 35</vt:lpstr>
      <vt:lpstr>Figure 36</vt:lpstr>
      <vt:lpstr>Figure 37</vt:lpstr>
      <vt:lpstr>Figure 38 &amp; 39</vt:lpstr>
      <vt:lpstr>Figure 40</vt:lpstr>
      <vt:lpstr>Figure 41</vt:lpstr>
      <vt:lpstr>Figure 42</vt:lpstr>
      <vt:lpstr>Figure 43</vt:lpstr>
      <vt:lpstr>Figure 44</vt:lpstr>
      <vt:lpstr>Figure 45</vt:lpstr>
      <vt:lpstr>Figure 46</vt:lpstr>
      <vt:lpstr>Figure 47</vt:lpstr>
      <vt:lpstr>Figure 48</vt:lpstr>
      <vt:lpstr>Figure 49</vt:lpstr>
      <vt:lpstr>Figure 50</vt:lpstr>
      <vt:lpstr>Figure 51</vt:lpstr>
      <vt:lpstr>Figure 52</vt:lpstr>
      <vt:lpstr>Figure 53</vt:lpstr>
      <vt:lpstr>Figure 54</vt:lpstr>
      <vt:lpstr>Figure 55</vt:lpstr>
      <vt:lpstr>Figure 56</vt:lpstr>
      <vt:lpstr>Figure 57</vt:lpstr>
      <vt:lpstr>Figure 58</vt:lpstr>
      <vt:lpstr>Table 13</vt:lpstr>
      <vt:lpstr>Figure 59</vt:lpstr>
      <vt:lpstr>Figure 60</vt:lpstr>
      <vt:lpstr>Figure 61</vt:lpstr>
      <vt:lpstr>Table 14</vt:lpstr>
      <vt:lpstr>Figure 62</vt:lpstr>
      <vt:lpstr>Figure 63</vt:lpstr>
      <vt:lpstr>Figure 64</vt:lpstr>
      <vt:lpstr>Figure 65</vt:lpstr>
      <vt:lpstr>Figure 66</vt:lpstr>
      <vt:lpstr>Figure 67</vt:lpstr>
      <vt:lpstr>Figure 68</vt:lpstr>
      <vt:lpstr>Figure 69</vt:lpstr>
      <vt:lpstr>Table 15</vt:lpstr>
      <vt:lpstr>'Table 11'!_ftn1</vt:lpstr>
      <vt:lpstr>'Table 11'!_ftnref1</vt:lpstr>
      <vt:lpstr>'Table 4'!_Ref138672096</vt:lpstr>
      <vt:lpstr>'Table 9'!_Ref141077649</vt:lpstr>
      <vt:lpstr>'Table 10'!_Ref142461338</vt:lpstr>
      <vt:lpstr>'Table 15'!_Ref170212671</vt:lpstr>
      <vt:lpstr>'Table 14'!_Ref170212925</vt:lpstr>
      <vt:lpstr>'Figure 59'!_Ref170214508</vt:lpstr>
      <vt:lpstr>'Figure 60'!_Ref170215444</vt:lpstr>
      <vt:lpstr>'Table 13'!_Ref170223204</vt:lpstr>
      <vt:lpstr>'Figure 35'!_Ref170285857</vt:lpstr>
      <vt:lpstr>'Table 7'!_Ref172188031</vt:lpstr>
      <vt:lpstr>'Table 6'!_Ref194667553</vt:lpstr>
      <vt:lpstr>'Figure 57'!_Ref200974855</vt:lpstr>
      <vt:lpstr>'Figure 1'!_Ref202184289</vt:lpstr>
      <vt:lpstr>'Figure 3'!_Ref202185984</vt:lpstr>
      <vt:lpstr>'Figure 4'!_Ref202186887</vt:lpstr>
      <vt:lpstr>'Figure 13'!_Ref202194487</vt:lpstr>
      <vt:lpstr>'Figure 14'!_Ref202194562</vt:lpstr>
      <vt:lpstr>'Figure 15'!_Ref202194816</vt:lpstr>
      <vt:lpstr>'Figure 5'!_Ref202341408</vt:lpstr>
      <vt:lpstr>'Figure 52'!_Ref202364737</vt:lpstr>
      <vt:lpstr>'Figure 20'!_Ref203663768</vt:lpstr>
      <vt:lpstr>'Figure 24'!_Ref203732466</vt:lpstr>
      <vt:lpstr>'Table 6'!_Ref203744828</vt:lpstr>
      <vt:lpstr>'Figure 36'!_Ref204009665</vt:lpstr>
      <vt:lpstr>'Figure 38 &amp; 39'!_Ref204010813</vt:lpstr>
      <vt:lpstr>'Figure 40'!_Ref204011058</vt:lpstr>
      <vt:lpstr>'Figure 41'!_Ref204011300</vt:lpstr>
      <vt:lpstr>'Figure 42'!_Ref204011662</vt:lpstr>
      <vt:lpstr>'Figure 44'!_Ref204012137</vt:lpstr>
      <vt:lpstr>'Figure 45'!_Ref204012673</vt:lpstr>
      <vt:lpstr>'Figure 50'!_Ref204013499</vt:lpstr>
      <vt:lpstr>'Figure 55'!_Ref204240285</vt:lpstr>
      <vt:lpstr>'Figure 30'!_Ref206149622</vt:lpstr>
      <vt:lpstr>'Figure 31'!_Ref206149988</vt:lpstr>
      <vt:lpstr>'Figure 32'!_Ref206152796</vt:lpstr>
      <vt:lpstr>'Figure 65'!_Ref206404268</vt:lpstr>
      <vt:lpstr>'Figure 66'!_Ref206406470</vt:lpstr>
      <vt:lpstr>'Figure 67'!_Ref206407423</vt:lpstr>
      <vt:lpstr>'Figure 27'!_Ref206690787</vt:lpstr>
      <vt:lpstr>'Figure 10'!_Ref206749712</vt:lpstr>
      <vt:lpstr>'Figure 28'!_Ref206752544</vt:lpstr>
      <vt:lpstr>'Figure 29'!_Ref206753581</vt:lpstr>
      <vt:lpstr>'Figure 21'!_Ref206759815</vt:lpstr>
      <vt:lpstr>'Figure 25'!_Ref206759864</vt:lpstr>
      <vt:lpstr>'Figure 26'!_Ref206759878</vt:lpstr>
      <vt:lpstr>'Figure 8'!_Ref206761490</vt:lpstr>
      <vt:lpstr>'Figure 16'!_Ref209002628</vt:lpstr>
      <vt:lpstr>'Figure 69'!_Ref209175010</vt:lpstr>
      <vt:lpstr>'Table 1'!_Ref209177247</vt:lpstr>
      <vt:lpstr>'Table 2'!_Ref209177248</vt:lpstr>
      <vt:lpstr>'Table 11'!_Ref209177564</vt:lpstr>
      <vt:lpstr>'Figure 48'!_Ref209177758</vt:lpstr>
      <vt:lpstr>'Figure 51'!_Ref210893931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BW Research</dc:creator>
  <cp:keywords/>
  <dc:description/>
  <cp:lastModifiedBy>Mariany, Meaghan K (NYSERDA)</cp:lastModifiedBy>
  <cp:revision/>
  <dcterms:created xsi:type="dcterms:W3CDTF">2015-06-05T18:17:20Z</dcterms:created>
  <dcterms:modified xsi:type="dcterms:W3CDTF">2025-12-11T14:38:32Z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0x010100F23B9059BDD5CD4B944D6F1F5A6310C4</vt:lpwstr>
  </property>
  <property fmtid="{D5CDD505-2E9C-101B-9397-08002B2CF9AE}" pid="3" name="_dlc_DocIdItemGuid">
    <vt:lpwstr>038d5691-a383-4b15-be6b-1ac81327e8f6</vt:lpwstr>
  </property>
  <property fmtid="{D5CDD505-2E9C-101B-9397-08002B2CF9AE}" pid="4" name="MediaServiceImageTags">
    <vt:lpwstr/>
  </property>
</Properties>
</file>