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F:\Packs\PON2439 - Onsite Wind\Program Issues\Website\Add Remaining Budget\"/>
    </mc:Choice>
  </mc:AlternateContent>
  <xr:revisionPtr revIDLastSave="0" documentId="8_{D06A11CC-F960-4E73-A1A6-6650BCEBE0C7}" xr6:coauthVersionLast="45" xr6:coauthVersionMax="45" xr10:uidLastSave="{00000000-0000-0000-0000-000000000000}"/>
  <bookViews>
    <workbookView xWindow="-60" yWindow="-60" windowWidth="19320" windowHeight="148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  <c r="E24" i="1" l="1"/>
  <c r="D24" i="1"/>
  <c r="C24" i="1"/>
  <c r="B24" i="1"/>
  <c r="E23" i="1"/>
  <c r="D23" i="1"/>
  <c r="C23" i="1"/>
  <c r="B23" i="1"/>
  <c r="E22" i="1" l="1"/>
  <c r="D22" i="1"/>
  <c r="C22" i="1"/>
  <c r="B22" i="1"/>
  <c r="B20" i="1" l="1"/>
  <c r="B19" i="1" l="1"/>
  <c r="B18" i="1" l="1"/>
  <c r="B17" i="1" l="1"/>
  <c r="B16" i="1" l="1"/>
  <c r="B14" i="1" l="1"/>
  <c r="B13" i="1" l="1"/>
  <c r="B12" i="1" l="1"/>
  <c r="B11" i="1" l="1"/>
  <c r="C9" i="1" l="1"/>
  <c r="B9" i="1" l="1"/>
  <c r="C8" i="1" l="1"/>
  <c r="B8" i="1"/>
  <c r="C5" i="1" l="1"/>
  <c r="B5" i="1"/>
  <c r="C7" i="1"/>
  <c r="B7" i="1"/>
  <c r="B6" i="1" l="1"/>
  <c r="C6" i="1"/>
  <c r="B4" i="1"/>
  <c r="C4" i="1"/>
</calcChain>
</file>

<file path=xl/sharedStrings.xml><?xml version="1.0" encoding="utf-8"?>
<sst xmlns="http://schemas.openxmlformats.org/spreadsheetml/2006/main" count="39" uniqueCount="18">
  <si>
    <t>PON 2439 Budgeted Funds Still Available as of Date</t>
  </si>
  <si>
    <t>Date</t>
  </si>
  <si>
    <t>Tranche A Set-Aside</t>
  </si>
  <si>
    <t>Tranche A General</t>
  </si>
  <si>
    <t>Tranche B General</t>
  </si>
  <si>
    <t>Tranche B Set-Aside</t>
  </si>
  <si>
    <t>12/20/2016 Budget Adjustments</t>
  </si>
  <si>
    <t>No Change</t>
  </si>
  <si>
    <t>Add $1,500,000</t>
  </si>
  <si>
    <t>Subtract $1,000,000</t>
  </si>
  <si>
    <t>Subtract $500,000</t>
  </si>
  <si>
    <t>Consolidated Budget</t>
  </si>
  <si>
    <t>4/1/2019
Budget Adjustments</t>
  </si>
  <si>
    <t>Subtract $1,490,042</t>
  </si>
  <si>
    <t>Subtract $1,500,000</t>
  </si>
  <si>
    <t>Add $2,990,042</t>
  </si>
  <si>
    <t>N/A</t>
  </si>
  <si>
    <t xml:space="preserve">           Funding no longer seperated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</si>
</sst>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6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F29" sqref="F29"/>
    </sheetView>
  </sheetViews>
  <sheetFormatPr defaultRowHeight="15" x14ac:dyDescent="0.25"/>
  <cols>
    <col min="1" max="1" width="12.5703125" customWidth="1"/>
    <col min="2" max="2" width="18.7109375" customWidth="1"/>
    <col min="3" max="3" width="17.5703125" customWidth="1"/>
    <col min="4" max="4" width="18.7109375" customWidth="1"/>
    <col min="5" max="5" width="17.42578125" customWidth="1"/>
    <col min="6" max="6" width="19.7109375" bestFit="1" customWidth="1"/>
    <col min="7" max="7" width="10.85546875" bestFit="1" customWidth="1"/>
  </cols>
  <sheetData>
    <row r="1" spans="1:6" ht="18.75" x14ac:dyDescent="0.3">
      <c r="A1" s="3" t="s">
        <v>0</v>
      </c>
    </row>
    <row r="2" spans="1:6" x14ac:dyDescent="0.25">
      <c r="A2" s="4" t="s">
        <v>1</v>
      </c>
      <c r="B2" s="1" t="s">
        <v>2</v>
      </c>
      <c r="C2" s="1" t="s">
        <v>3</v>
      </c>
      <c r="D2" s="1" t="s">
        <v>5</v>
      </c>
      <c r="E2" s="1" t="s">
        <v>4</v>
      </c>
      <c r="F2" s="1" t="s">
        <v>11</v>
      </c>
    </row>
    <row r="3" spans="1:6" x14ac:dyDescent="0.25">
      <c r="A3" s="5">
        <v>42521</v>
      </c>
      <c r="B3" s="2">
        <v>1500000</v>
      </c>
      <c r="C3" s="2">
        <v>1500000</v>
      </c>
      <c r="D3" s="2">
        <v>1500000</v>
      </c>
      <c r="E3" s="2">
        <v>1500000</v>
      </c>
      <c r="F3" s="10" t="s">
        <v>16</v>
      </c>
    </row>
    <row r="4" spans="1:6" x14ac:dyDescent="0.25">
      <c r="A4" s="5">
        <v>42551</v>
      </c>
      <c r="B4" s="2">
        <f>1500000-1313453</f>
        <v>186547</v>
      </c>
      <c r="C4" s="2">
        <f>1500000-520267</f>
        <v>979733</v>
      </c>
      <c r="D4" s="2">
        <v>1500000</v>
      </c>
      <c r="E4" s="2">
        <v>1500000</v>
      </c>
      <c r="F4" s="10" t="s">
        <v>16</v>
      </c>
    </row>
    <row r="5" spans="1:6" x14ac:dyDescent="0.25">
      <c r="A5" s="5">
        <v>42582</v>
      </c>
      <c r="B5" s="2">
        <f>1500000-1313453</f>
        <v>186547</v>
      </c>
      <c r="C5" s="2">
        <f>1500000-520267</f>
        <v>979733</v>
      </c>
      <c r="D5" s="2">
        <v>1500000</v>
      </c>
      <c r="E5" s="2">
        <v>1500000</v>
      </c>
      <c r="F5" s="10" t="s">
        <v>16</v>
      </c>
    </row>
    <row r="6" spans="1:6" x14ac:dyDescent="0.25">
      <c r="A6" s="5">
        <v>42613</v>
      </c>
      <c r="B6" s="2">
        <f>1500000-1330953</f>
        <v>169047</v>
      </c>
      <c r="C6" s="2">
        <f>1500000-520267</f>
        <v>979733</v>
      </c>
      <c r="D6" s="2">
        <v>1500000</v>
      </c>
      <c r="E6" s="2">
        <v>1500000</v>
      </c>
      <c r="F6" s="10" t="s">
        <v>16</v>
      </c>
    </row>
    <row r="7" spans="1:6" x14ac:dyDescent="0.25">
      <c r="A7" s="5">
        <v>42643</v>
      </c>
      <c r="B7" s="2">
        <f>1500000-1330953</f>
        <v>169047</v>
      </c>
      <c r="C7" s="2">
        <f>1500000-520267</f>
        <v>979733</v>
      </c>
      <c r="D7" s="2">
        <v>1500000</v>
      </c>
      <c r="E7" s="2">
        <v>1500000</v>
      </c>
      <c r="F7" s="10" t="s">
        <v>16</v>
      </c>
    </row>
    <row r="8" spans="1:6" x14ac:dyDescent="0.25">
      <c r="A8" s="5">
        <v>42674</v>
      </c>
      <c r="B8" s="2">
        <f>1500000-1500000</f>
        <v>0</v>
      </c>
      <c r="C8" s="2">
        <f>1500000-529709</f>
        <v>970291</v>
      </c>
      <c r="D8" s="2">
        <v>1500000</v>
      </c>
      <c r="E8" s="2">
        <v>1500000</v>
      </c>
      <c r="F8" s="10" t="s">
        <v>16</v>
      </c>
    </row>
    <row r="9" spans="1:6" x14ac:dyDescent="0.25">
      <c r="A9" s="5">
        <v>42704</v>
      </c>
      <c r="B9" s="2">
        <f>1500000-1500000</f>
        <v>0</v>
      </c>
      <c r="C9" s="2">
        <f>1500000-606440</f>
        <v>893560</v>
      </c>
      <c r="D9" s="2">
        <v>1500000</v>
      </c>
      <c r="E9" s="2">
        <v>1500000</v>
      </c>
      <c r="F9" s="10" t="s">
        <v>16</v>
      </c>
    </row>
    <row r="10" spans="1:6" ht="45" x14ac:dyDescent="0.25">
      <c r="A10" s="6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4" t="s">
        <v>16</v>
      </c>
    </row>
    <row r="11" spans="1:6" x14ac:dyDescent="0.25">
      <c r="A11" s="5">
        <v>42735</v>
      </c>
      <c r="B11" s="2">
        <f t="shared" ref="B11:E25" si="0">1500000-1500000</f>
        <v>0</v>
      </c>
      <c r="C11" s="2">
        <v>2154123</v>
      </c>
      <c r="D11" s="2">
        <v>500000</v>
      </c>
      <c r="E11" s="2">
        <v>1000000</v>
      </c>
      <c r="F11" s="10" t="s">
        <v>16</v>
      </c>
    </row>
    <row r="12" spans="1:6" x14ac:dyDescent="0.25">
      <c r="A12" s="8">
        <v>42825</v>
      </c>
      <c r="B12" s="2">
        <f t="shared" si="0"/>
        <v>0</v>
      </c>
      <c r="C12" s="2">
        <v>2099748</v>
      </c>
      <c r="D12" s="2">
        <v>500000</v>
      </c>
      <c r="E12" s="2">
        <v>1000000</v>
      </c>
      <c r="F12" s="10" t="s">
        <v>16</v>
      </c>
    </row>
    <row r="13" spans="1:6" x14ac:dyDescent="0.25">
      <c r="A13" s="8">
        <v>42916</v>
      </c>
      <c r="B13" s="2">
        <f t="shared" si="0"/>
        <v>0</v>
      </c>
      <c r="C13" s="2">
        <v>1115784</v>
      </c>
      <c r="D13" s="2">
        <v>500000</v>
      </c>
      <c r="E13" s="2">
        <v>1000000</v>
      </c>
      <c r="F13" s="10" t="s">
        <v>16</v>
      </c>
    </row>
    <row r="14" spans="1:6" x14ac:dyDescent="0.25">
      <c r="A14" s="8">
        <v>43008</v>
      </c>
      <c r="B14" s="2">
        <f t="shared" si="0"/>
        <v>0</v>
      </c>
      <c r="C14" s="2">
        <v>1115784</v>
      </c>
      <c r="D14" s="2">
        <v>500000</v>
      </c>
      <c r="E14" s="2">
        <v>1000000</v>
      </c>
      <c r="F14" s="10" t="s">
        <v>16</v>
      </c>
    </row>
    <row r="15" spans="1:6" x14ac:dyDescent="0.25">
      <c r="A15" s="8">
        <v>43009</v>
      </c>
      <c r="B15" s="2">
        <v>0</v>
      </c>
      <c r="C15" s="2">
        <v>1115784</v>
      </c>
      <c r="D15" s="2">
        <v>0</v>
      </c>
      <c r="E15" s="2">
        <v>1500000</v>
      </c>
      <c r="F15" s="10" t="s">
        <v>16</v>
      </c>
    </row>
    <row r="16" spans="1:6" x14ac:dyDescent="0.25">
      <c r="A16" s="8">
        <v>43100</v>
      </c>
      <c r="B16" s="2">
        <f t="shared" si="0"/>
        <v>0</v>
      </c>
      <c r="C16" s="2">
        <v>1115784</v>
      </c>
      <c r="D16" s="2">
        <v>0</v>
      </c>
      <c r="E16" s="2">
        <v>1500000</v>
      </c>
      <c r="F16" s="10" t="s">
        <v>16</v>
      </c>
    </row>
    <row r="17" spans="1:7" x14ac:dyDescent="0.25">
      <c r="A17" s="8">
        <v>43251</v>
      </c>
      <c r="B17" s="2">
        <f t="shared" si="0"/>
        <v>0</v>
      </c>
      <c r="C17" s="2">
        <v>2179220</v>
      </c>
      <c r="D17" s="2">
        <v>0</v>
      </c>
      <c r="E17" s="2">
        <v>1500000</v>
      </c>
      <c r="F17" s="10" t="s">
        <v>16</v>
      </c>
    </row>
    <row r="18" spans="1:7" x14ac:dyDescent="0.25">
      <c r="A18" s="8">
        <v>43343</v>
      </c>
      <c r="B18" s="2">
        <f t="shared" si="0"/>
        <v>0</v>
      </c>
      <c r="C18" s="2">
        <v>1871120</v>
      </c>
      <c r="D18" s="2">
        <v>0</v>
      </c>
      <c r="E18" s="2">
        <v>1500000</v>
      </c>
      <c r="F18" s="10" t="s">
        <v>16</v>
      </c>
    </row>
    <row r="19" spans="1:7" x14ac:dyDescent="0.25">
      <c r="A19" s="8">
        <v>43404</v>
      </c>
      <c r="B19" s="2">
        <f t="shared" si="0"/>
        <v>0</v>
      </c>
      <c r="C19" s="2">
        <v>1573020</v>
      </c>
      <c r="D19" s="2">
        <v>0</v>
      </c>
      <c r="E19" s="2">
        <v>1500000</v>
      </c>
      <c r="F19" s="10" t="s">
        <v>16</v>
      </c>
    </row>
    <row r="20" spans="1:7" x14ac:dyDescent="0.25">
      <c r="A20" s="8">
        <v>43465</v>
      </c>
      <c r="B20" s="2">
        <f t="shared" si="0"/>
        <v>0</v>
      </c>
      <c r="C20" s="2">
        <v>1490042</v>
      </c>
      <c r="D20" s="2">
        <v>0</v>
      </c>
      <c r="E20" s="2">
        <v>1500000</v>
      </c>
      <c r="F20" s="10" t="s">
        <v>16</v>
      </c>
      <c r="G20" s="9"/>
    </row>
    <row r="21" spans="1:7" ht="45" x14ac:dyDescent="0.25">
      <c r="A21" s="11" t="s">
        <v>12</v>
      </c>
      <c r="B21" s="7" t="s">
        <v>7</v>
      </c>
      <c r="C21" s="7" t="s">
        <v>13</v>
      </c>
      <c r="D21" s="7" t="s">
        <v>7</v>
      </c>
      <c r="E21" s="7" t="s">
        <v>14</v>
      </c>
      <c r="F21" s="7" t="s">
        <v>15</v>
      </c>
    </row>
    <row r="22" spans="1:7" x14ac:dyDescent="0.25">
      <c r="A22" s="12">
        <v>43557</v>
      </c>
      <c r="B22" s="2">
        <f t="shared" si="0"/>
        <v>0</v>
      </c>
      <c r="C22" s="2">
        <f t="shared" si="0"/>
        <v>0</v>
      </c>
      <c r="D22" s="2">
        <f t="shared" si="0"/>
        <v>0</v>
      </c>
      <c r="E22" s="2">
        <f t="shared" si="0"/>
        <v>0</v>
      </c>
      <c r="F22" s="2">
        <v>2990042</v>
      </c>
    </row>
    <row r="23" spans="1:7" x14ac:dyDescent="0.25">
      <c r="A23" s="12">
        <v>43586</v>
      </c>
      <c r="B23" s="2">
        <f t="shared" si="0"/>
        <v>0</v>
      </c>
      <c r="C23" s="2">
        <f t="shared" si="0"/>
        <v>0</v>
      </c>
      <c r="D23" s="2">
        <f t="shared" si="0"/>
        <v>0</v>
      </c>
      <c r="E23" s="2">
        <f t="shared" si="0"/>
        <v>0</v>
      </c>
      <c r="F23" s="2">
        <v>2990042</v>
      </c>
    </row>
    <row r="24" spans="1:7" x14ac:dyDescent="0.25">
      <c r="A24" s="12">
        <v>43617</v>
      </c>
      <c r="B24" s="2">
        <f t="shared" si="0"/>
        <v>0</v>
      </c>
      <c r="C24" s="2">
        <f t="shared" si="0"/>
        <v>0</v>
      </c>
      <c r="D24" s="2">
        <f t="shared" si="0"/>
        <v>0</v>
      </c>
      <c r="E24" s="2">
        <f t="shared" si="0"/>
        <v>0</v>
      </c>
      <c r="F24" s="2">
        <v>3072131</v>
      </c>
    </row>
    <row r="25" spans="1:7" x14ac:dyDescent="0.25">
      <c r="A25" s="12">
        <v>43636</v>
      </c>
      <c r="B25" s="2">
        <f t="shared" si="0"/>
        <v>0</v>
      </c>
      <c r="C25" s="2">
        <f t="shared" si="0"/>
        <v>0</v>
      </c>
      <c r="D25" s="2">
        <f t="shared" si="0"/>
        <v>0</v>
      </c>
      <c r="E25" s="2">
        <f t="shared" si="0"/>
        <v>0</v>
      </c>
      <c r="F25" s="2">
        <v>2928881</v>
      </c>
    </row>
    <row r="26" spans="1:7" x14ac:dyDescent="0.25">
      <c r="A26" s="12">
        <v>43717</v>
      </c>
      <c r="B26" s="13"/>
      <c r="C26" s="14" t="s">
        <v>17</v>
      </c>
      <c r="D26" s="14"/>
      <c r="E26" s="15"/>
      <c r="F26" s="2">
        <v>2945670</v>
      </c>
    </row>
    <row r="27" spans="1:7" x14ac:dyDescent="0.25">
      <c r="A27" s="12">
        <v>43769</v>
      </c>
      <c r="B27" s="13"/>
      <c r="C27" s="14" t="s">
        <v>17</v>
      </c>
      <c r="D27" s="14"/>
      <c r="E27" s="15"/>
      <c r="F27" s="2">
        <v>2973724</v>
      </c>
    </row>
    <row r="28" spans="1:7" x14ac:dyDescent="0.25">
      <c r="A28" s="12">
        <v>43799</v>
      </c>
      <c r="B28" s="13"/>
      <c r="C28" s="14" t="s">
        <v>17</v>
      </c>
      <c r="D28" s="14"/>
      <c r="E28" s="15"/>
      <c r="F28" s="2">
        <v>2973474</v>
      </c>
    </row>
  </sheetData>
  <pageMargins left="0.7" right="0.7" top="0.75" bottom="0.75" header="0.3" footer="0.3"/>
  <pageSetup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</dc:creator>
  <cp:lastModifiedBy>MSM</cp:lastModifiedBy>
  <cp:lastPrinted>2019-12-09T19:43:14Z</cp:lastPrinted>
  <dcterms:created xsi:type="dcterms:W3CDTF">2016-10-12T13:09:28Z</dcterms:created>
  <dcterms:modified xsi:type="dcterms:W3CDTF">2019-12-09T19:44:08Z</dcterms:modified>
</cp:coreProperties>
</file>