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nysemail-my.sharepoint.com/personal/pamela_miller_nyserda_ny_gov/Documents/Desktop/Historical Documents for LCP/LCP Version 2/"/>
    </mc:Choice>
  </mc:AlternateContent>
  <xr:revisionPtr revIDLastSave="0" documentId="13_ncr:1_{B7C39BA0-5062-4432-8A1D-753033C3A89D}" xr6:coauthVersionLast="47" xr6:coauthVersionMax="47" xr10:uidLastSave="{00000000-0000-0000-0000-000000000000}"/>
  <workbookProtection workbookAlgorithmName="SHA-512" workbookHashValue="k3nKEaqYgfUWkrUsqo0N69ndOvuain7pTfKIf79uMWJ700pMk6ADCniBM6hwNvER1S4PeGiNSIRABKmsb6Y9EQ==" workbookSaltValue="AuMrOw4m6q35CqqbKs5hhQ==" workbookSpinCount="100000" lockStructure="1"/>
  <bookViews>
    <workbookView xWindow="-120" yWindow="-120" windowWidth="29040" windowHeight="15720" tabRatio="833"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state="hidden" r:id="rId7"/>
    <sheet name="H&amp;C Const" sheetId="22" state="hidden" r:id="rId8"/>
    <sheet name="DHW Pre-const" sheetId="10" r:id="rId9"/>
    <sheet name="DHW Const" sheetId="23" r:id="rId10"/>
    <sheet name="Appliances Pre-const" sheetId="25" state="hidden" r:id="rId11"/>
    <sheet name="Appliances Const" sheetId="13" state="hidden" r:id="rId12"/>
    <sheet name="Add-On Air Sealing Pre-const" sheetId="26" state="hidden" r:id="rId13"/>
    <sheet name="Add-On Air Sealing Const" sheetId="31" state="hidden" r:id="rId14"/>
    <sheet name="ARCHIVED Add-On Steam Pre-const" sheetId="27" state="hidden" r:id="rId15"/>
    <sheet name="ARCHIVED Add-On Steam Const" sheetId="15" state="hidden" r:id="rId16"/>
    <sheet name="Add-On Vent Pre-const" sheetId="30" state="hidden" r:id="rId17"/>
    <sheet name="Add-On Vent Const" sheetId="32"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 r:id="rId24"/>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3">'[1]Data Validation'!$AB$104:$AB$106</definedName>
    <definedName name="DD_CoolingComponents_RatedEfficiencyUnit" localSheetId="17">'[1]Data Validation'!$AB$104:$AB$106</definedName>
    <definedName name="DD_CoolingComponents_RatedEfficiencyUnit" localSheetId="16">'[2]Data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3">'[1]Data Validation'!$P$87:$P$89</definedName>
    <definedName name="DD_DHW_StorageTank" localSheetId="17">'[1]Data Validation'!$P$87:$P$89</definedName>
    <definedName name="DD_DHW_StorageTank" localSheetId="16">'[2]Data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3">'[1]Data Validation'!$AF$104:$AF$106</definedName>
    <definedName name="DD_Distribution_CentralDistributionTypeCooling" localSheetId="17">'[1]Data Validation'!$AF$104:$AF$106</definedName>
    <definedName name="DD_Distribution_CentralDistributionTypeCooling" localSheetId="16">'[2]Data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3">'[1]Data Validation'!$L$21:$L$24</definedName>
    <definedName name="DD_Envelope_VerificationMethod" localSheetId="17">'[1]Data Validation'!$L$21:$L$24</definedName>
    <definedName name="DD_Envelope_VerificationMethod" localSheetId="16">'[2]Data Validation'!$L$21:$L$24</definedName>
    <definedName name="DD_Envelope_VerificationMethod">'Data Validation'!$L$21:$L$24</definedName>
    <definedName name="DD_ExteriorDoors_GlazingType">'Data Validation'!$Q$21:$Q$24</definedName>
    <definedName name="DD_ExteriorDoors_Material" localSheetId="13">'[1]Data Validation'!$P$21:$P$29</definedName>
    <definedName name="DD_ExteriorDoors_Material" localSheetId="17">'[1]Data Validation'!$P$21:$P$29</definedName>
    <definedName name="DD_ExteriorDoors_Material" localSheetId="16">'[2]Data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3">'[1]Data Validation'!$M$104:$M$107</definedName>
    <definedName name="DD_HeatingComponents_RatedEfficiencyUnits" localSheetId="17">'[1]Data Validation'!$M$104:$M$107</definedName>
    <definedName name="DD_HeatingComponents_RatedEfficiencyUnits" localSheetId="16">'[2]Data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'[2]Data Validation'!$F$120:$F$123</definedName>
    <definedName name="DD_Ventilation_ConditionedSupply">'Data Validation'!$F$120:$F$123</definedName>
    <definedName name="DD_Ventilation_DuctLeakiness" localSheetId="13">'[1]Data Validation'!$G$120:$G$123</definedName>
    <definedName name="DD_Ventilation_DuctLeakiness" localSheetId="17">'[1]Data Validation'!$G$120:$G$123</definedName>
    <definedName name="DD_Ventilation_DuctLeakiness" localSheetId="16">'[2]Data Validation'!$G$120:$G$123</definedName>
    <definedName name="DD_Ventilation_DuctLeakiness">'Data Validation'!$G$120:$G$123</definedName>
    <definedName name="DD_Ventilation_Estar">'Data Validation'!$E$120:$E$122</definedName>
    <definedName name="DD_Ventilation_LocationofEquipment" localSheetId="13">'[1]Data Validation'!$D$120:$D$123</definedName>
    <definedName name="DD_Ventilation_LocationofEquipment" localSheetId="17">'[1]Data Validation'!$D$120:$D$123</definedName>
    <definedName name="DD_Ventilation_LocationofEquipment" localSheetId="16">'[2]Data Validation'!$D$120:$D$123</definedName>
    <definedName name="DD_Ventilation_LocationofEquipment">'Data Validation'!$D$120:$D$123</definedName>
    <definedName name="DD_Ventilation_SystemOperational">'Data Validation'!$H$120:$H$121</definedName>
    <definedName name="DD_Ventilation_SystemType" localSheetId="13">'[1]Data Validation'!$C$120:$C$121</definedName>
    <definedName name="DD_Ventilation_SystemType" localSheetId="17">'[1]Data Validation'!$C$120:$C$121</definedName>
    <definedName name="DD_Ventilation_SystemType" localSheetId="16">'[2]Data Validation'!$C$120:$C$121</definedName>
    <definedName name="DD_Ventilation_SystemType">'Data Validation'!$C$120:$C$121</definedName>
    <definedName name="DD_Windows_FramingMaterial" localSheetId="13">'[1]Data Validation'!$I$21:$I$25</definedName>
    <definedName name="DD_Windows_FramingMaterial" localSheetId="17">'[1]Data Validation'!$I$21:$I$25</definedName>
    <definedName name="DD_Windows_FramingMaterial" localSheetId="16">'[2]Data Validation'!$I$21:$I$25</definedName>
    <definedName name="DD_Windows_FramingMaterial">'Data Validation'!$I$21:$I$25</definedName>
    <definedName name="DD_Windows_GasFilled" localSheetId="13">'[1]Data Validation'!$N$21:$N$22</definedName>
    <definedName name="DD_Windows_GasFilled" localSheetId="17">'[1]Data Validation'!$N$21:$N$22</definedName>
    <definedName name="DD_Windows_GasFilled" localSheetId="16">'[2]Data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3">'[1]Data Validation'!$H$21:$H$29</definedName>
    <definedName name="DD_Windows_OperationType" localSheetId="17">'[1]Data Validation'!$H$21:$H$29</definedName>
    <definedName name="DD_Windows_OperationType" localSheetId="16">'[2]Data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32" l="1"/>
  <c r="E74" i="32"/>
  <c r="E73" i="32"/>
  <c r="E72" i="32"/>
  <c r="E71" i="32"/>
  <c r="E70" i="32"/>
  <c r="E69" i="32"/>
  <c r="R34" i="32"/>
  <c r="R33" i="32"/>
  <c r="R32" i="32"/>
  <c r="R31" i="32"/>
  <c r="R30" i="32"/>
  <c r="R28" i="32"/>
  <c r="R27" i="32"/>
  <c r="R26" i="32"/>
  <c r="R25" i="32"/>
  <c r="R24" i="32"/>
  <c r="R22" i="32"/>
  <c r="R21" i="32"/>
  <c r="R20" i="32"/>
  <c r="R19" i="32"/>
  <c r="R18" i="32"/>
  <c r="R16" i="32"/>
  <c r="R15" i="32"/>
  <c r="R14" i="32"/>
  <c r="R13" i="32"/>
  <c r="R12" i="32"/>
  <c r="E33" i="31"/>
  <c r="E32" i="31"/>
  <c r="E31" i="31"/>
  <c r="E30" i="31"/>
  <c r="E29" i="31"/>
  <c r="E28" i="31"/>
  <c r="E27" i="31"/>
  <c r="J56" i="3"/>
  <c r="J60" i="3"/>
  <c r="J59" i="3"/>
  <c r="J58" i="3"/>
  <c r="J57" i="3"/>
  <c r="I60" i="3"/>
  <c r="I59" i="3"/>
  <c r="I58" i="3"/>
  <c r="I57" i="3"/>
  <c r="I56" i="3"/>
  <c r="J29" i="3"/>
  <c r="J30" i="3"/>
  <c r="J31" i="3"/>
  <c r="J32"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H45" i="23"/>
  <c r="H46" i="23"/>
  <c r="H36" i="23"/>
  <c r="H37" i="23"/>
  <c r="H27" i="23"/>
  <c r="H28" i="23"/>
  <c r="H18" i="23"/>
  <c r="H19"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E81" i="15"/>
  <c r="E80" i="15"/>
  <c r="E79" i="15"/>
  <c r="E78" i="15"/>
  <c r="E77" i="15"/>
  <c r="E76" i="15"/>
  <c r="E75" i="15"/>
  <c r="E57" i="23"/>
  <c r="E56" i="23"/>
  <c r="E55" i="23"/>
  <c r="E54" i="23"/>
  <c r="E53" i="23"/>
  <c r="E52" i="23"/>
  <c r="E51" i="23"/>
  <c r="E75" i="22"/>
  <c r="E74" i="22"/>
  <c r="E73" i="22"/>
  <c r="E72" i="22"/>
  <c r="E71" i="22"/>
  <c r="E70" i="22"/>
  <c r="E69" i="22"/>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C15" i="10" l="1"/>
  <c r="C32" i="5"/>
  <c r="C31" i="5"/>
  <c r="F15" i="10" s="1"/>
  <c r="G38" i="3"/>
  <c r="G39" i="3"/>
  <c r="G40" i="3"/>
  <c r="G41" i="3"/>
  <c r="G42" i="3"/>
  <c r="G43" i="3"/>
  <c r="D15" i="10" l="1"/>
  <c r="J17" i="3" l="1"/>
  <c r="J45" i="3"/>
  <c r="H10" i="3"/>
  <c r="H11" i="3"/>
  <c r="H12" i="3"/>
  <c r="J12" i="3" s="1"/>
  <c r="H13" i="3"/>
  <c r="H14" i="3"/>
  <c r="H15" i="3"/>
  <c r="H9" i="3"/>
  <c r="H43" i="3" l="1"/>
  <c r="J43" i="3" s="1"/>
  <c r="J15" i="3"/>
  <c r="H42" i="3"/>
  <c r="J42" i="3" s="1"/>
  <c r="J14" i="3"/>
  <c r="H38" i="3"/>
  <c r="J38" i="3" s="1"/>
  <c r="J10" i="3"/>
  <c r="H37" i="3"/>
  <c r="J37" i="3" s="1"/>
  <c r="J9" i="3"/>
  <c r="H41" i="3"/>
  <c r="J41" i="3" s="1"/>
  <c r="J13" i="3"/>
  <c r="H39" i="3"/>
  <c r="J39" i="3" s="1"/>
  <c r="J11" i="3"/>
  <c r="H40" i="3"/>
  <c r="J40" i="3" s="1"/>
  <c r="J28" i="3" l="1"/>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B3A5F45B-93EF-4707-A618-94D0BEB25666}">
      <text>
        <r>
          <rPr>
            <sz val="9"/>
            <color indexed="81"/>
            <rFont val="Tahoma"/>
            <family val="2"/>
          </rPr>
          <t xml:space="preserve">Total Cost should align with submitted invoices. </t>
        </r>
      </text>
    </comment>
    <comment ref="B26" authorId="0" shapeId="0" xr:uid="{9CFB9732-E0A2-427A-82DC-DD4F5DA4C41A}">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10E91743-0167-4926-8F9E-2011F3809E67}">
      <text>
        <r>
          <rPr>
            <sz val="9"/>
            <color indexed="81"/>
            <rFont val="Tahoma"/>
            <family val="2"/>
          </rPr>
          <t>e.g. Fan only, Fan with heating/cooling coil, ERV, HRV, etc.</t>
        </r>
      </text>
    </comment>
    <comment ref="N8" authorId="0" shapeId="0" xr:uid="{0674C900-D7E6-40F7-AAEA-994EA4B4849B}">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74967DA1-009F-4269-8163-BEF4F86AD7F3}">
      <text>
        <r>
          <rPr>
            <sz val="9"/>
            <color indexed="81"/>
            <rFont val="Tahoma"/>
            <family val="2"/>
          </rPr>
          <t>If the system does not operate 24/7, is there an automatic damper that shuts outdoor air intake when the unit is off? e.g. hallways, laundry rooms, common areas.</t>
        </r>
      </text>
    </comment>
    <comment ref="D38" authorId="0" shapeId="0" xr:uid="{7F299CB5-08D9-4B43-A9FE-AB16418C639E}">
      <text>
        <r>
          <rPr>
            <sz val="9"/>
            <color indexed="81"/>
            <rFont val="Tahoma"/>
            <family val="2"/>
          </rPr>
          <t>e.g. supply, exhaust, ERV, etc</t>
        </r>
      </text>
    </comment>
    <comment ref="B66" authorId="0" shapeId="0" xr:uid="{36EAE367-8458-4BDB-801D-BCEB22B8CACD}">
      <text>
        <r>
          <rPr>
            <sz val="9"/>
            <color indexed="81"/>
            <rFont val="Tahoma"/>
            <family val="2"/>
          </rPr>
          <t xml:space="preserve">Total Cost should align with submitted invoices. </t>
        </r>
      </text>
    </comment>
    <comment ref="B68" authorId="0" shapeId="0" xr:uid="{9FBB8EA3-97DA-4002-8532-AFF29504BD94}">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<sst xmlns="http://schemas.openxmlformats.org/spreadsheetml/2006/main" count="3220" uniqueCount="1401">
  <si>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</si>
  <si>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</si>
  <si>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</si>
  <si>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</si>
  <si>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</si>
  <si>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</si>
  <si>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</si>
  <si>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</si>
  <si>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</si>
  <si>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</si>
  <si>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</si>
  <si>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</si>
  <si>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</si>
  <si>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</si>
  <si>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</si>
  <si>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</si>
  <si>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</si>
  <si>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</si>
  <si>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</si>
  <si>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</si>
  <si>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</si>
  <si>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</si>
  <si>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</si>
  <si>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</si>
  <si>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</si>
  <si>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</si>
  <si>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</si>
  <si>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</si>
  <si>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</si>
  <si>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</si>
  <si>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</si>
  <si>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</si>
  <si>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</si>
  <si>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</si>
  <si>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</si>
  <si>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</si>
  <si>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</si>
  <si>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</si>
  <si>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</si>
  <si>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</si>
  <si>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</si>
  <si>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</si>
  <si>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</si>
  <si>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</si>
  <si>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</si>
  <si>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</si>
  <si>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</si>
  <si>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</si>
  <si>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</si>
  <si>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</si>
  <si>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</si>
  <si>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</si>
  <si>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</si>
  <si>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</si>
  <si>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</si>
  <si>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</si>
  <si>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</si>
  <si>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</si>
  <si>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</si>
  <si>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</si>
  <si>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</si>
  <si>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</si>
  <si>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</si>
  <si>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</si>
  <si>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</si>
  <si>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</si>
  <si>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</si>
  <si>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</si>
  <si>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</si>
  <si>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</si>
  <si>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</si>
  <si>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</si>
  <si>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</si>
  <si>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</si>
  <si>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</si>
  <si>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</si>
  <si>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</si>
  <si>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</si>
  <si>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</si>
  <si>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</si>
  <si>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</si>
  <si>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</si>
  <si>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</si>
  <si>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</si>
  <si>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</si>
  <si>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</si>
  <si>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</si>
  <si>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</si>
  <si>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</si>
  <si>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</si>
  <si>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</si>
  <si>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</si>
  <si>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</si>
  <si>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</si>
  <si>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</si>
  <si>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</si>
  <si>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</si>
  <si>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</si>
  <si>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</si>
  <si>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</si>
  <si>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</si>
  <si>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</si>
  <si>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</si>
  <si>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</si>
  <si>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</si>
  <si>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</si>
  <si>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</si>
  <si>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</si>
  <si>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</si>
  <si>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</si>
  <si>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</si>
  <si>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</si>
  <si>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</si>
  <si>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</si>
  <si>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</si>
  <si>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</si>
  <si>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</si>
  <si>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</si>
  <si>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</si>
  <si>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</si>
  <si>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</si>
  <si>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</si>
  <si>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</si>
  <si>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</si>
  <si>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</si>
  <si>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</si>
  <si>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</si>
  <si>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</si>
  <si>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</si>
  <si>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</si>
  <si>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</si>
  <si>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</si>
  <si>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</si>
  <si>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</si>
  <si>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</si>
  <si>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</si>
  <si>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</si>
  <si>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</si>
  <si>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</si>
  <si>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</si>
  <si>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</si>
  <si>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</si>
  <si>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</si>
  <si>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</si>
  <si>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</si>
  <si>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</si>
  <si>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</si>
  <si>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</si>
  <si>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</si>
  <si>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</si>
  <si>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</si>
  <si>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</si>
  <si>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</si>
  <si>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</si>
  <si>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</si>
  <si>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</si>
  <si>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</si>
  <si>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</si>
  <si>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</si>
  <si>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</si>
  <si>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</si>
  <si>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</si>
  <si>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</si>
  <si>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</si>
  <si>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</si>
  <si>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</si>
  <si>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</si>
  <si>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</si>
  <si>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</si>
  <si>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</si>
  <si>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</si>
  <si>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</si>
  <si>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</si>
  <si>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</si>
  <si>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</si>
  <si>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</si>
  <si>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</si>
  <si>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</si>
  <si>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</si>
  <si>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</si>
  <si>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</si>
  <si>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</si>
  <si>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</si>
  <si>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</si>
  <si>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</si>
  <si>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</si>
  <si>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</si>
  <si>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</si>
  <si>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</si>
  <si>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</si>
  <si>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</si>
  <si>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</si>
  <si>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</si>
  <si>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</si>
  <si>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</si>
  <si>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</si>
  <si>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</si>
  <si>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</si>
  <si>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</si>
  <si>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</si>
  <si>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</si>
  <si>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</si>
  <si>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</si>
  <si>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</si>
  <si>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</si>
  <si>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</si>
  <si>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</si>
  <si>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</si>
  <si>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</si>
  <si>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</si>
  <si>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</si>
  <si>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</si>
  <si>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</si>
  <si>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</si>
  <si>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</si>
  <si>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</si>
  <si>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</si>
  <si>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</si>
  <si>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</si>
  <si>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</si>
  <si>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</si>
  <si>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</si>
  <si>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</si>
  <si>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</si>
  <si>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</si>
  <si>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</si>
  <si>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</si>
  <si>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</si>
  <si>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</si>
  <si>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</si>
  <si>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</si>
  <si>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</si>
  <si>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</si>
  <si>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</si>
  <si>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</si>
  <si>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</si>
  <si>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</si>
  <si>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</si>
  <si>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</si>
  <si>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</si>
  <si>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</si>
  <si>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</si>
  <si>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</si>
  <si>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</si>
  <si>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</si>
  <si>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</si>
  <si>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</si>
  <si>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</si>
  <si>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</si>
  <si>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</si>
  <si>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</si>
  <si>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</si>
  <si>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</si>
  <si>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</si>
  <si>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</si>
  <si>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</si>
  <si>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</si>
  <si>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</si>
  <si>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</si>
  <si>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</si>
  <si>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</si>
  <si>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</si>
  <si>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</si>
  <si>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</si>
  <si>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</si>
  <si>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</si>
  <si>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</si>
  <si>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</si>
  <si>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</si>
  <si>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</si>
  <si>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</si>
  <si>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</si>
  <si>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</si>
  <si>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</si>
  <si>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</si>
  <si>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</si>
  <si>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</si>
  <si>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</si>
  <si>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</si>
  <si>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</si>
  <si>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</si>
  <si>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</si>
  <si>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</si>
  <si>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</si>
  <si>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</si>
  <si>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</si>
  <si>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</si>
  <si>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</si>
  <si>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</si>
  <si>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</si>
  <si>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</si>
  <si>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</si>
  <si>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</si>
  <si>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</si>
  <si>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</si>
  <si>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</si>
  <si>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</si>
  <si>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</si>
  <si>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</si>
  <si>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</si>
  <si>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</si>
  <si>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</si>
  <si>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</si>
  <si>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</si>
  <si>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</si>
  <si>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</si>
  <si>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</si>
  <si>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</si>
  <si>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</si>
  <si>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</si>
  <si>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</si>
  <si>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</si>
  <si>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</si>
  <si>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</si>
  <si>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</si>
  <si>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</si>
  <si>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</si>
  <si>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</si>
  <si>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</si>
  <si>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</si>
  <si>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</si>
  <si>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</si>
  <si>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</si>
  <si>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</si>
  <si>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</si>
  <si>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</si>
  <si>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</si>
  <si>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</si>
  <si>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</si>
  <si>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</si>
  <si>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</si>
  <si>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</si>
  <si>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</si>
  <si>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</si>
  <si>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</si>
  <si>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</si>
  <si>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</si>
  <si>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</si>
  <si>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</si>
  <si>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</si>
  <si>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</si>
  <si>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</si>
  <si>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</si>
  <si>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</si>
  <si>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</si>
  <si>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</si>
  <si>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</si>
  <si>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</si>
  <si>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</si>
  <si>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</si>
  <si>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</si>
  <si>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</si>
  <si>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</si>
  <si>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</si>
  <si>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</si>
  <si>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</si>
  <si>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</si>
  <si>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</si>
  <si>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</si>
  <si>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</si>
  <si>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</si>
  <si>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</si>
  <si>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</si>
  <si>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</si>
  <si>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</si>
  <si>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</si>
  <si>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</si>
  <si>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</si>
  <si>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</si>
  <si>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</si>
  <si>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</si>
  <si>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</si>
  <si>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</si>
  <si>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</si>
  <si>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</si>
  <si>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</si>
  <si>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</si>
  <si>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</si>
  <si>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</si>
  <si>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</si>
  <si>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</si>
  <si>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</si>
  <si>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</si>
  <si>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</si>
  <si>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</si>
  <si>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</si>
  <si>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</si>
  <si>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</si>
  <si>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</si>
  <si>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</si>
  <si>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</si>
  <si>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</si>
  <si>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</si>
  <si>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</si>
  <si>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</si>
  <si>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</si>
  <si>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</si>
  <si>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</si>
  <si>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</si>
  <si>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</si>
  <si>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</si>
  <si>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</si>
  <si>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</si>
  <si>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</si>
  <si>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</si>
  <si>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</si>
  <si>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</si>
  <si>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</si>
  <si>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</si>
  <si>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</si>
  <si>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</si>
  <si>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</si>
  <si>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</si>
  <si>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</si>
  <si>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</si>
  <si>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</si>
  <si>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</si>
  <si>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</si>
  <si>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</si>
  <si>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</si>
  <si>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</si>
  <si>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</si>
  <si>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</si>
  <si>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</si>
  <si>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</si>
  <si>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</si>
  <si>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</si>
  <si>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</si>
  <si>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</si>
  <si>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</si>
  <si>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</si>
  <si>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</si>
  <si>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</si>
  <si>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</si>
  <si>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</si>
  <si>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</si>
  <si>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</si>
  <si>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</si>
  <si>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</si>
  <si>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</si>
  <si>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</si>
  <si>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</si>
  <si>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</si>
  <si>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</si>
  <si>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</si>
  <si>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</si>
  <si>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</si>
  <si>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</si>
  <si>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</si>
  <si>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</si>
  <si>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</si>
  <si>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</si>
  <si>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</si>
  <si>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</si>
  <si>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</si>
  <si>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</si>
  <si>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</si>
  <si>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</si>
  <si>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</si>
  <si>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</si>
  <si>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</si>
  <si>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</si>
  <si>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</si>
  <si>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</si>
  <si>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</si>
  <si>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</si>
  <si>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</si>
  <si>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</si>
  <si>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</si>
  <si>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</si>
  <si>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</si>
  <si>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</si>
  <si>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</si>
  <si>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</si>
  <si>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</si>
  <si>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</si>
  <si>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</si>
  <si>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</si>
  <si>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</si>
  <si>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</si>
  <si>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</si>
  <si>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</si>
  <si>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</si>
  <si>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</si>
  <si>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</si>
  <si>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</si>
  <si>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</si>
  <si>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</si>
  <si>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</si>
  <si>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</si>
  <si>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</si>
  <si>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</si>
  <si>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</si>
  <si>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</si>
  <si>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</si>
  <si>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</si>
  <si>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</si>
  <si>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</si>
  <si>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</si>
  <si>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</si>
  <si>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</si>
  <si>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</si>
  <si>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</si>
  <si>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</si>
  <si>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</si>
  <si>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</si>
  <si>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</si>
  <si>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</si>
  <si>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</si>
  <si>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</si>
  <si>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</si>
  <si>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</si>
  <si>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</si>
  <si>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</si>
  <si>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</si>
  <si>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</si>
  <si>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</si>
  <si>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</si>
  <si>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</si>
  <si>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</si>
  <si>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</si>
  <si>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</si>
  <si>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</si>
  <si>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</si>
  <si>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</si>
  <si>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</si>
  <si>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</si>
  <si>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</si>
  <si>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</si>
  <si>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</si>
  <si>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</si>
  <si>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</si>
  <si>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</si>
  <si>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</si>
  <si>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</si>
  <si>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</si>
  <si>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</si>
  <si>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</si>
  <si>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</si>
  <si>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</si>
  <si>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</si>
  <si>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</si>
  <si>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</si>
  <si>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</si>
  <si>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</si>
  <si>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</si>
  <si>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</si>
  <si>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</si>
  <si>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</si>
  <si>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</si>
  <si>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</si>
  <si>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</si>
  <si>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</si>
  <si>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</si>
  <si>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</si>
  <si>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</si>
  <si>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</si>
  <si>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</si>
  <si>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</si>
  <si>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</si>
  <si>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</si>
  <si>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</si>
  <si>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</si>
  <si>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</si>
  <si>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</si>
  <si>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</si>
  <si>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</si>
  <si>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</si>
  <si>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</si>
  <si>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</si>
  <si>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</si>
  <si>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</si>
  <si>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</si>
  <si>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</si>
  <si>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</si>
  <si>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</si>
  <si>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</si>
  <si>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</si>
  <si>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</si>
  <si>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</si>
  <si>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</si>
  <si>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</si>
  <si>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</si>
  <si>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</si>
  <si>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</si>
  <si>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</si>
  <si>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</si>
  <si>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</si>
  <si>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</si>
  <si>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</si>
  <si>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</si>
  <si>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</si>
  <si>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</si>
  <si>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</si>
  <si>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</si>
  <si>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</si>
  <si>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</si>
  <si>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</si>
  <si>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</si>
  <si>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</si>
  <si>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</si>
  <si>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</si>
  <si>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</si>
  <si>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</si>
  <si>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</si>
  <si>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</si>
  <si>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</si>
  <si>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</si>
  <si>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</si>
  <si>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</si>
  <si>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</si>
  <si>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</si>
  <si>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</si>
  <si>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</si>
  <si>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</si>
  <si>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</si>
  <si>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</si>
  <si>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</si>
  <si>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</si>
  <si>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</si>
  <si>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</si>
  <si>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</si>
  <si>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</si>
  <si>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</si>
  <si>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</si>
  <si>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</si>
  <si>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</si>
  <si>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</si>
  <si>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</si>
  <si>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</si>
  <si>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</si>
  <si>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</si>
  <si>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</si>
  <si>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</si>
  <si>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</si>
  <si>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</si>
  <si>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</si>
  <si>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</si>
  <si>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</si>
  <si>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</si>
  <si>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</si>
  <si>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</si>
  <si>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</si>
  <si>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</si>
  <si>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</si>
  <si>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</si>
  <si>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</si>
  <si>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</si>
  <si>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</si>
  <si>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</si>
  <si>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</si>
  <si>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</si>
  <si>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</si>
  <si>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</si>
  <si>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</si>
  <si>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</si>
  <si>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</si>
  <si>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</si>
  <si>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</si>
  <si>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</si>
  <si>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</si>
  <si>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</si>
  <si>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</si>
  <si>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</si>
  <si>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</si>
  <si>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</si>
  <si>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</si>
  <si>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</si>
  <si>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</si>
  <si>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</si>
  <si>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</si>
  <si>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</si>
  <si>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</si>
  <si>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</si>
  <si>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</si>
  <si>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</si>
  <si>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</si>
  <si>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</si>
  <si>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</si>
  <si>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</si>
  <si>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</si>
  <si>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</si>
  <si>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</si>
  <si>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</si>
  <si>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</si>
  <si>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</si>
  <si>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</si>
  <si>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</si>
  <si>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</si>
  <si>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</si>
  <si>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</si>
  <si>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</si>
  <si>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</si>
  <si>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</si>
  <si>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</si>
  <si>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</si>
  <si>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</si>
  <si>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</si>
  <si>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</si>
  <si>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</si>
  <si>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</si>
  <si>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</si>
  <si>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</si>
  <si>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</si>
  <si>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</si>
  <si>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</si>
  <si>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</si>
  <si>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</si>
  <si>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</si>
  <si>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</si>
  <si>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</si>
  <si>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</si>
  <si>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</si>
  <si>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</si>
  <si>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</si>
  <si>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</si>
  <si>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</si>
  <si>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</si>
  <si>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</si>
  <si>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</si>
  <si>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</si>
  <si>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</si>
  <si>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</si>
  <si>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</si>
  <si>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</si>
  <si>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</si>
  <si>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</si>
  <si>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</si>
  <si>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</si>
  <si>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</si>
  <si>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</si>
  <si>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</si>
  <si>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</si>
  <si>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</si>
  <si>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</si>
  <si>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</si>
  <si>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</si>
  <si>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</si>
  <si>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</si>
  <si>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</si>
  <si>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</si>
  <si>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</si>
  <si>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</si>
  <si>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</si>
  <si>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</si>
  <si>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</si>
  <si>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</si>
  <si>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</si>
  <si>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</si>
  <si>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</si>
  <si>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</si>
  <si>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</si>
  <si>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</si>
  <si>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</si>
  <si>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</si>
  <si>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</si>
  <si>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</si>
  <si>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</si>
  <si>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</si>
  <si>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</si>
  <si>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</si>
  <si>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</si>
  <si>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</si>
  <si>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</si>
  <si>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</si>
  <si>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</si>
  <si>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</si>
  <si>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</si>
  <si>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</si>
  <si>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</si>
  <si>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</si>
  <si>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</si>
  <si>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</si>
  <si>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</si>
  <si>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</si>
  <si>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</si>
  <si>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</si>
  <si>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</si>
  <si>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</si>
  <si>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</si>
  <si>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</si>
  <si>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</si>
  <si>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</si>
  <si>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</si>
  <si>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</si>
  <si>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</si>
  <si>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</si>
  <si>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</si>
  <si>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</si>
  <si>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</si>
  <si>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</si>
  <si>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</si>
  <si>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</si>
  <si>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</si>
  <si>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</si>
  <si>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</si>
  <si>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</si>
  <si>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</si>
  <si>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</si>
  <si>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</si>
  <si>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</si>
  <si>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</si>
  <si>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</si>
  <si>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</si>
  <si>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</si>
  <si>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</si>
  <si>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</si>
  <si>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</si>
  <si>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</si>
  <si>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</si>
  <si>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</si>
  <si>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</si>
  <si>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</si>
  <si>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</si>
  <si>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</si>
  <si>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</si>
  <si>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</si>
  <si>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</si>
  <si>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</si>
  <si>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</si>
  <si>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</si>
  <si>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</si>
  <si>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</si>
  <si>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</si>
  <si>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</si>
  <si>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</si>
  <si>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</si>
  <si>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</si>
  <si>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</si>
  <si>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</si>
  <si>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</si>
  <si>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</si>
  <si>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</si>
  <si>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</si>
  <si>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</si>
  <si>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</si>
  <si>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</si>
  <si>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</si>
  <si>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</si>
  <si>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</si>
  <si>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</si>
  <si>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</si>
  <si>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</si>
  <si>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</si>
  <si>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</si>
  <si>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</si>
  <si>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</si>
  <si>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</si>
  <si>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</si>
  <si>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</si>
  <si>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</si>
  <si>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</si>
  <si>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</si>
  <si>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</si>
  <si>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</si>
  <si>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</si>
  <si>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</si>
  <si>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</si>
  <si>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</si>
  <si>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</si>
  <si>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</si>
  <si>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</si>
  <si>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</si>
  <si>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</si>
  <si>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</si>
  <si>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</si>
  <si>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</si>
  <si>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</si>
  <si>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</si>
  <si>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</si>
  <si>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</si>
  <si>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</si>
  <si>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</si>
  <si>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</si>
  <si>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</si>
  <si>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</si>
  <si>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</si>
  <si>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</si>
  <si>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</si>
  <si>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</si>
  <si>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</si>
  <si>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</si>
  <si>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</si>
  <si>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</si>
  <si>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</si>
  <si>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</si>
  <si>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</si>
  <si>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</si>
  <si>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</si>
  <si>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</si>
  <si>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</si>
  <si>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</si>
  <si>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</si>
  <si>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</si>
  <si>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</si>
  <si>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</si>
  <si>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</si>
  <si>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</si>
  <si>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</si>
  <si>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</si>
  <si>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</si>
  <si>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</si>
  <si>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</si>
  <si>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</si>
  <si>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</si>
  <si>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</si>
  <si>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</si>
  <si>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</si>
  <si>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</si>
  <si>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</si>
  <si>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</si>
  <si>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</si>
  <si>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</si>
  <si>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</si>
  <si>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</si>
  <si>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</si>
  <si>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</si>
  <si>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</si>
  <si>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</si>
  <si>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</si>
  <si>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</si>
  <si>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</si>
  <si>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</si>
  <si>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</si>
  <si>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</si>
  <si>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</si>
  <si>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</si>
  <si>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</si>
  <si>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</si>
  <si>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</si>
  <si>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</si>
  <si>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</si>
  <si>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</si>
  <si>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</si>
  <si>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</si>
  <si>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</si>
  <si>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</si>
  <si>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</si>
  <si>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</si>
  <si>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</si>
  <si>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</si>
  <si>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</si>
  <si>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</si>
  <si>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</si>
  <si>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</si>
  <si>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</si>
  <si>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</si>
  <si>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</si>
  <si>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</si>
  <si>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</si>
  <si>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</si>
  <si>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</si>
  <si>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</si>
  <si>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</si>
  <si>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</si>
  <si>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</si>
  <si>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</si>
  <si>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</si>
  <si>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</si>
  <si>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</si>
  <si>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</si>
  <si>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</si>
  <si>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</si>
  <si>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</si>
  <si>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</si>
  <si>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</si>
  <si>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</si>
  <si>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</si>
  <si>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</si>
  <si>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</si>
  <si>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</si>
  <si>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</si>
  <si>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</si>
  <si>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</si>
  <si>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</si>
  <si>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</si>
  <si>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</si>
  <si>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</si>
  <si>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</si>
  <si>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</si>
  <si>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</si>
  <si>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</si>
  <si>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</si>
  <si>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</si>
  <si>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</si>
  <si>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</si>
  <si>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</si>
  <si>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</si>
  <si>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</si>
  <si>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</si>
  <si>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</si>
  <si>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</si>
  <si>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</si>
  <si>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</si>
  <si>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</si>
  <si>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</si>
  <si>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</si>
  <si>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</si>
  <si>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</si>
  <si>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</si>
  <si>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</si>
  <si>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</si>
  <si>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</si>
  <si>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</si>
  <si>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</si>
  <si>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</si>
  <si>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</si>
  <si>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</si>
  <si>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</si>
  <si>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</si>
  <si>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</si>
  <si>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</si>
  <si>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</si>
  <si>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</si>
  <si>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</si>
  <si>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</si>
  <si>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</si>
  <si>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</si>
  <si>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</si>
  <si>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</si>
  <si>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</si>
  <si>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</si>
  <si>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</si>
  <si>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</si>
  <si>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</si>
  <si>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</si>
  <si>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</si>
  <si>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</si>
  <si>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</si>
  <si>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</si>
  <si>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</si>
  <si>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</si>
  <si>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</si>
  <si>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</si>
  <si>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</si>
  <si>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</si>
  <si>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</si>
  <si>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</si>
  <si>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</si>
  <si>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</si>
  <si>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</si>
  <si>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</si>
  <si>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</si>
  <si>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</si>
  <si>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</si>
  <si>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</si>
  <si>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</si>
  <si>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</si>
  <si>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</si>
  <si>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</si>
  <si>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</si>
  <si>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</si>
  <si>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</si>
  <si>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</si>
  <si>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</si>
  <si>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</si>
  <si>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</si>
  <si>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</si>
  <si>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</si>
  <si>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</si>
  <si>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</si>
  <si>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</si>
  <si>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</si>
  <si>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</si>
  <si>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</si>
  <si>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</si>
  <si>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</si>
  <si>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</si>
  <si>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</si>
  <si>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</si>
  <si>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</si>
  <si>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</si>
  <si>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</si>
  <si>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</si>
  <si>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</si>
  <si>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</si>
  <si>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</si>
  <si>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</si>
  <si>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</si>
  <si>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</si>
  <si>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</si>
  <si>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</si>
  <si>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</si>
  <si>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</si>
  <si>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</si>
  <si>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</si>
  <si>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</si>
  <si>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</si>
  <si>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</si>
  <si>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</si>
  <si>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</si>
  <si>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</si>
  <si>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</si>
  <si>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</si>
  <si>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</si>
  <si>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</si>
  <si>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</si>
  <si>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</si>
  <si>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</si>
  <si>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</si>
  <si>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</si>
  <si>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</si>
  <si>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</si>
  <si>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</si>
  <si>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</si>
  <si>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</si>
  <si>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</si>
  <si>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</si>
  <si>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</si>
  <si>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</si>
  <si>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</si>
  <si>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</si>
  <si>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</si>
  <si>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</si>
  <si>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</si>
  <si>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</si>
  <si>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</si>
  <si>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</si>
  <si>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</si>
  <si>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</si>
  <si>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</si>
  <si>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</si>
  <si>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</si>
  <si>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</si>
  <si>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</si>
  <si>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</si>
  <si>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</si>
  <si>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</si>
  <si>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</si>
  <si>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</si>
  <si>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</si>
  <si>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</si>
  <si>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</si>
  <si>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</si>
  <si>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</si>
  <si>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</si>
  <si>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</si>
  <si>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</si>
  <si>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</si>
  <si>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</si>
  <si>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</si>
  <si>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</si>
  <si>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</si>
  <si>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</si>
  <si>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</si>
  <si>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</si>
  <si>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</si>
  <si>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</si>
  <si>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</si>
  <si>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</si>
  <si>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</si>
  <si>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</si>
  <si>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</si>
  <si>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</si>
  <si>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</si>
  <si>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</si>
  <si>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</si>
  <si>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</si>
  <si>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</si>
  <si>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</si>
  <si>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</si>
  <si>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</si>
  <si>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</si>
  <si>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</si>
  <si>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</si>
  <si>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</si>
  <si>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</si>
  <si>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</si>
  <si>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</si>
  <si>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</si>
  <si>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</si>
  <si>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</si>
  <si>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</si>
  <si>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</si>
  <si>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</si>
  <si>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</si>
  <si>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</si>
  <si>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</si>
  <si>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</si>
  <si>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</si>
  <si>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</si>
  <si>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</si>
  <si>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</si>
  <si>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</si>
  <si>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</si>
  <si>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</si>
  <si>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</si>
  <si>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</si>
  <si>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</si>
  <si>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</si>
  <si>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</si>
  <si>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</si>
  <si>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</si>
  <si>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</si>
  <si>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</si>
  <si>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</si>
  <si>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</si>
  <si>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</si>
  <si>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</si>
  <si>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</si>
  <si>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</si>
  <si>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</si>
  <si>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</si>
  <si>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</si>
  <si>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</si>
  <si>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</si>
  <si>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</si>
  <si>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</si>
  <si>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</si>
  <si>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</si>
  <si>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</si>
  <si>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</si>
  <si>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</si>
  <si>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</si>
  <si>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</si>
  <si>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</si>
  <si>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</si>
  <si>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</si>
  <si>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</si>
  <si>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</si>
  <si>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</si>
  <si>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</si>
  <si>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</si>
  <si>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</si>
  <si>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</si>
  <si>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</si>
  <si>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</si>
  <si>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</si>
  <si>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</si>
  <si>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</si>
  <si>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</si>
  <si>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</si>
  <si>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</si>
  <si>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</si>
  <si>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</si>
  <si>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</si>
  <si>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</si>
  <si>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</si>
  <si>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</si>
  <si>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</si>
  <si>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</si>
  <si>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</si>
  <si>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</si>
  <si>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</si>
  <si>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</si>
  <si>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</si>
  <si>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</si>
  <si>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</si>
  <si>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</si>
  <si>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</si>
  <si>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</si>
  <si>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</si>
  <si>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</si>
  <si>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</si>
  <si>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</si>
  <si>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</si>
  <si>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</si>
  <si>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</si>
  <si>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</si>
  <si>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</si>
  <si>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</si>
  <si>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</si>
  <si>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</si>
  <si>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</si>
  <si>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</si>
  <si>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</si>
  <si>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</si>
  <si>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</si>
  <si>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</si>
  <si>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</si>
  <si>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</si>
  <si>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</si>
  <si>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</si>
  <si>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</si>
  <si>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</si>
  <si>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</si>
  <si>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</si>
  <si>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</si>
  <si>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</si>
  <si>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</si>
  <si>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</si>
  <si>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</si>
  <si>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</si>
  <si>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</si>
  <si>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</si>
  <si>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</si>
  <si>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</si>
  <si>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</si>
  <si>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</si>
  <si>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</si>
  <si>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</si>
  <si>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</si>
  <si>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</si>
  <si>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</si>
  <si>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</si>
  <si>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</si>
  <si>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</si>
  <si>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</si>
  <si>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</si>
  <si>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</si>
  <si>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</si>
  <si>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</si>
  <si>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</si>
  <si>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</si>
  <si>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</si>
  <si>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</si>
  <si>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</si>
  <si>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</si>
  <si>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</si>
  <si>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</si>
  <si>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</si>
  <si>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</si>
  <si>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</si>
  <si>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</si>
  <si>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</si>
  <si>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</si>
  <si>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</si>
  <si>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</si>
  <si>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</si>
  <si>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</si>
  <si>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</si>
  <si>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</si>
  <si>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</si>
  <si>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</si>
  <si>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</si>
  <si>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</si>
  <si>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</si>
  <si>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</si>
  <si>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</si>
  <si>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</si>
  <si>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</si>
  <si>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</si>
  <si>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</si>
  <si>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</si>
  <si>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</si>
  <si>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</si>
  <si>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</si>
  <si>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</si>
  <si>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</si>
  <si>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</si>
  <si>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</si>
  <si>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</si>
  <si>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</si>
  <si>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</si>
  <si>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</si>
  <si>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</si>
  <si>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</si>
  <si>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</si>
  <si>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</si>
  <si>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</si>
  <si>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</si>
  <si>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</si>
  <si>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</si>
  <si>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</si>
  <si>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</si>
  <si>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</si>
  <si>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</si>
  <si>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</si>
  <si>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</si>
  <si>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</si>
  <si>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</si>
  <si>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</si>
  <si>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</si>
  <si>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</si>
  <si>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</si>
  <si>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</si>
  <si>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</si>
  <si>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</si>
  <si>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</si>
  <si>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</si>
  <si>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</si>
  <si>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</si>
  <si>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</si>
  <si>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</si>
  <si>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</si>
  <si>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</si>
  <si>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</si>
  <si>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</si>
  <si>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</si>
  <si>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</si>
  <si>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</si>
  <si>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</si>
  <si>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</si>
  <si>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</si>
  <si>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</si>
  <si>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</si>
  <si>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</si>
  <si>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Large openings that cannot be sealed with spray foam are not sealed with another appropriate air sealing strategy such as rigid foamboard or caulk.  Seal this opening and submit photos to verify.</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</si>
  <si>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</si>
  <si>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</si>
  <si>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Tool Version 4.1, Released November 2024</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</si>
  <si>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</si>
  <si>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</si>
  <si>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</si>
  <si>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</si>
  <si>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</si>
  <si>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</si>
  <si>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</si>
  <si>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Verify that weatherstripping is mechanically fastened, foam-filled tubular gasket vinyl.  Self-adhesive weatherstripping is not acceptable.</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</si>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</sst>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5">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3" fillId="0" borderId="0" xfId="0" applyFont="1"/>
    <xf numFmtId="0" fontId="7" fillId="9"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1" xfId="0" applyFont="1" applyFill="1" applyBorder="1" applyAlignment="1">
      <alignment horizontal="center" vertical="center"/>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8" fillId="0" borderId="1" xfId="0" applyFont="1" applyBorder="1" applyAlignment="1">
      <alignment horizontal="right" vertical="center"/>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5" fillId="6" borderId="1" xfId="0" applyFont="1" applyFill="1" applyBorder="1" applyAlignment="1" applyProtection="1">
      <alignment horizontal="center" vertical="center" wrapText="1"/>
      <protection locked="0"/>
    </xf>
    <xf numFmtId="0" fontId="18" fillId="0" borderId="1" xfId="0" applyFont="1" applyBorder="1" applyAlignment="1">
      <alignment wrapText="1"/>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7" fillId="7" borderId="1" xfId="0" applyFont="1" applyFill="1" applyBorder="1" applyAlignment="1">
      <alignment vertical="center"/>
    </xf>
    <xf numFmtId="0" fontId="4" fillId="5" borderId="1" xfId="0" applyFont="1" applyFill="1" applyBorder="1"/>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8" fillId="9" borderId="1" xfId="0" applyFont="1" applyFill="1" applyBorder="1" applyAlignment="1" applyProtection="1">
      <alignment horizontal="left" vertical="center" wrapText="1"/>
      <protection locked="0"/>
    </xf>
    <xf numFmtId="0" fontId="26" fillId="11" borderId="4" xfId="0" applyFont="1" applyFill="1" applyBorder="1" applyAlignment="1">
      <alignment horizontal="center" vertical="top"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6" fillId="2" borderId="4"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6" fillId="3" borderId="1"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6" fillId="2" borderId="9"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7" xfId="1" applyFill="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41" fillId="6" borderId="2" xfId="5" applyFont="1" applyFill="1" applyBorder="1" applyAlignment="1">
      <alignment horizontal="left" vertical="center" wrapText="1"/>
    </xf>
    <xf numFmtId="0" fontId="41" fillId="6" borderId="4"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18" fillId="3" borderId="4" xfId="0"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8" fillId="3" borderId="4" xfId="0" applyFont="1" applyFill="1" applyBorder="1" applyAlignment="1" applyProtection="1">
      <alignment horizont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3" fillId="0" borderId="0" xfId="0" applyFont="1"/>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0" fillId="0" borderId="1" xfId="0" applyBorder="1" applyAlignment="1">
      <alignment horizontal="left" vertical="center" wrapText="1"/>
    </xf>
    <xf numFmtId="0" fontId="4" fillId="5"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left"/>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yserda.org\DATA\SMI%20-%20Multifamily%20Technical%20Assistance\Program%20Management\Low%20Carbon%20Pathways%20-%20Final%20Program%20Docs\Final%20For%20Web%20v5\Workscope-Tool-LIVE.xlsx" TargetMode="External"/><Relationship Id="rId1" Type="http://schemas.openxmlformats.org/officeDocument/2006/relationships/externalLinkPath" Target="/SMI%20-%20Multifamily%20Technical%20Assistance/Program%20Management/Low%20Carbon%20Pathways%20-%20Final%20Program%20Docs/Final%20For%20Web%20v5/Workscope-Tool-LIV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Code Vent Pre-const"/>
      <sheetName val="Code Vent TestOut &amp; Const"/>
      <sheetName val="H&amp;C Pre-const"/>
      <sheetName val="H&amp;C Const"/>
      <sheetName val="DHW Pre-const"/>
      <sheetName val="DHW Const"/>
      <sheetName val="Appliances Pre-const"/>
      <sheetName val="Appliances Const"/>
      <sheetName val="Add-On Air Sealing Pre-const"/>
      <sheetName val="Add-On Air Sealing Const"/>
      <sheetName val="ARCHIVED Add-On Steam Pre-const"/>
      <sheetName val="ARCHIVED Add-On Steam Const"/>
      <sheetName val="Add-On Vent Pre-const"/>
      <sheetName val="Add-On Vent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G120" t="str">
            <v>Extremely Leaky</v>
          </cell>
        </row>
        <row r="121">
          <cell r="C121" t="str">
            <v>Unitized</v>
          </cell>
          <cell r="D121" t="str">
            <v>In-unit</v>
          </cell>
          <cell r="G121" t="str">
            <v>Moderately Leaky</v>
          </cell>
        </row>
        <row r="122">
          <cell r="D122" t="str">
            <v>Basement</v>
          </cell>
          <cell r="G122" t="str">
            <v>Minimally Leaky</v>
          </cell>
        </row>
        <row r="123">
          <cell r="D123" t="str">
            <v>Other, (Please describe in Additional Notes)</v>
          </cell>
          <cell r="G123" t="str">
            <v>N/A</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tabSelected="1" zoomScaleNormal="100" workbookViewId="0"/>
  </sheetViews>
  <sheetFormatPr defaultRowHeight="15" x14ac:dyDescent="0.25"/>
  <cols>
    <col min="1" max="1" width="3.140625" customWidth="1"/>
  </cols>
  <sheetData>
    <row r="2" spans="2:12" ht="15.75" x14ac:dyDescent="0.25">
      <c r="B2" s="256" t="s">
        <v>746</v>
      </c>
      <c r="C2" s="256"/>
      <c r="D2" s="256"/>
      <c r="E2" s="256"/>
      <c r="F2" s="256"/>
      <c r="G2" s="256"/>
      <c r="H2" s="256"/>
      <c r="I2" s="256"/>
      <c r="J2" s="256"/>
      <c r="K2" s="256"/>
      <c r="L2" s="256"/>
    </row>
    <row r="3" spans="2:12" x14ac:dyDescent="0.25">
      <c r="B3" s="269" t="s">
        <v>1390</v>
      </c>
      <c r="C3" s="269"/>
      <c r="D3" s="269"/>
      <c r="E3" s="269"/>
      <c r="F3" s="269"/>
      <c r="G3" s="269"/>
      <c r="H3" s="269"/>
      <c r="I3" s="269"/>
      <c r="J3" s="269"/>
      <c r="K3" s="269"/>
      <c r="L3" s="269"/>
    </row>
    <row r="4" spans="2:12" ht="52.5" customHeight="1" x14ac:dyDescent="0.25">
      <c r="B4" s="260" t="s">
        <v>869</v>
      </c>
      <c r="C4" s="261"/>
      <c r="D4" s="261"/>
      <c r="E4" s="261"/>
      <c r="F4" s="261"/>
      <c r="G4" s="261"/>
      <c r="H4" s="261"/>
      <c r="I4" s="261"/>
      <c r="J4" s="261"/>
      <c r="K4" s="261"/>
      <c r="L4" s="262"/>
    </row>
    <row r="5" spans="2:12" ht="15" customHeight="1" x14ac:dyDescent="0.25">
      <c r="B5" s="257" t="s">
        <v>866</v>
      </c>
      <c r="C5" s="264"/>
      <c r="D5" s="264"/>
      <c r="E5" s="264"/>
      <c r="F5" s="264"/>
      <c r="G5" s="264"/>
      <c r="H5" s="264"/>
      <c r="I5" s="264"/>
      <c r="J5" s="264"/>
      <c r="K5" s="264"/>
      <c r="L5" s="265"/>
    </row>
    <row r="6" spans="2:12" x14ac:dyDescent="0.25">
      <c r="B6" s="257" t="s">
        <v>867</v>
      </c>
      <c r="C6" s="264"/>
      <c r="D6" s="264"/>
      <c r="E6" s="264"/>
      <c r="F6" s="264"/>
      <c r="G6" s="264"/>
      <c r="H6" s="264"/>
      <c r="I6" s="264"/>
      <c r="J6" s="264"/>
      <c r="K6" s="264"/>
      <c r="L6" s="265"/>
    </row>
    <row r="7" spans="2:12" x14ac:dyDescent="0.25">
      <c r="B7" s="257" t="s">
        <v>868</v>
      </c>
      <c r="C7" s="258"/>
      <c r="D7" s="258"/>
      <c r="E7" s="258"/>
      <c r="F7" s="258"/>
      <c r="G7" s="258"/>
      <c r="H7" s="258"/>
      <c r="I7" s="258"/>
      <c r="J7" s="258"/>
      <c r="K7" s="258"/>
      <c r="L7" s="259"/>
    </row>
    <row r="8" spans="2:12" ht="27.95" customHeight="1" x14ac:dyDescent="0.25">
      <c r="B8" s="257" t="s">
        <v>802</v>
      </c>
      <c r="C8" s="258"/>
      <c r="D8" s="258"/>
      <c r="E8" s="258"/>
      <c r="F8" s="258"/>
      <c r="G8" s="258"/>
      <c r="H8" s="258"/>
      <c r="I8" s="258"/>
      <c r="J8" s="258"/>
      <c r="K8" s="258"/>
      <c r="L8" s="259"/>
    </row>
    <row r="9" spans="2:12" ht="30" customHeight="1" x14ac:dyDescent="0.25">
      <c r="B9" s="266" t="s">
        <v>1388</v>
      </c>
      <c r="C9" s="267"/>
      <c r="D9" s="267"/>
      <c r="E9" s="267"/>
      <c r="F9" s="267"/>
      <c r="G9" s="267"/>
      <c r="H9" s="267"/>
      <c r="I9" s="267"/>
      <c r="J9" s="267"/>
      <c r="K9" s="267"/>
      <c r="L9" s="268"/>
    </row>
    <row r="10" spans="2:12" x14ac:dyDescent="0.25">
      <c r="B10" s="145"/>
      <c r="C10" s="145"/>
      <c r="D10" s="145"/>
      <c r="E10" s="145"/>
      <c r="F10" s="145"/>
      <c r="G10" s="145"/>
      <c r="H10" s="145"/>
      <c r="I10" s="145"/>
      <c r="J10" s="145"/>
      <c r="K10" s="145"/>
      <c r="L10" s="145"/>
    </row>
    <row r="11" spans="2:12" x14ac:dyDescent="0.25">
      <c r="B11" s="263"/>
      <c r="C11" s="263"/>
      <c r="D11" s="263"/>
      <c r="E11" s="263"/>
      <c r="F11" s="263"/>
      <c r="G11" s="263"/>
      <c r="H11" s="263"/>
      <c r="I11" s="263"/>
      <c r="J11" s="263"/>
      <c r="K11" s="263"/>
      <c r="L11" s="263"/>
    </row>
  </sheetData>
  <sheetProtection algorithmName="SHA-512" hashValue="ws4lItKgP03gOHOXYLVuBiQ/LJL4aPUNsCYo4mCK5BPMBhM+iudToSFgCFbGFVhGOXGOMRIAiPp6/G514pyrRA==" saltValue="+1v6bcL+unvmsMsvPJIO0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heetViews>
  <sheetFormatPr defaultColWidth="9.140625" defaultRowHeight="14.25" x14ac:dyDescent="0.2"/>
  <cols>
    <col min="1" max="1" width="3.140625" style="4" customWidth="1"/>
    <col min="2" max="2" width="48.140625" style="3" customWidth="1"/>
    <col min="3" max="4" width="49.7109375" style="169" customWidth="1"/>
    <col min="5" max="5" width="9.140625" style="3"/>
    <col min="6" max="6" width="8.42578125" style="3" customWidth="1"/>
    <col min="7" max="16384" width="9.140625" style="3"/>
  </cols>
  <sheetData>
    <row r="2" spans="1:7" ht="15.75" x14ac:dyDescent="0.25">
      <c r="B2" s="276" t="s">
        <v>89</v>
      </c>
      <c r="C2" s="277"/>
      <c r="D2" s="278"/>
    </row>
    <row r="3" spans="1:7" ht="15" x14ac:dyDescent="0.25">
      <c r="B3" s="282" t="s">
        <v>725</v>
      </c>
      <c r="C3" s="283"/>
      <c r="D3" s="284"/>
    </row>
    <row r="4" spans="1:7" x14ac:dyDescent="0.2">
      <c r="B4" s="279" t="s">
        <v>745</v>
      </c>
      <c r="C4" s="280"/>
      <c r="D4" s="281"/>
    </row>
    <row r="6" spans="1:7" s="25" customFormat="1" ht="12" x14ac:dyDescent="0.2">
      <c r="B6" s="102" t="s">
        <v>143</v>
      </c>
      <c r="C6" s="166"/>
      <c r="D6" s="26"/>
    </row>
    <row r="7" spans="1:7" s="25" customFormat="1" ht="12" x14ac:dyDescent="0.2">
      <c r="B7" s="102" t="s">
        <v>748</v>
      </c>
      <c r="C7" s="166"/>
      <c r="D7" s="26"/>
    </row>
    <row r="8" spans="1:7" s="25" customFormat="1" ht="12" x14ac:dyDescent="0.2">
      <c r="B8" s="102" t="s">
        <v>749</v>
      </c>
      <c r="C8" s="166"/>
      <c r="D8" s="26"/>
    </row>
    <row r="9" spans="1:7" ht="15.75" x14ac:dyDescent="0.25">
      <c r="B9" s="286" t="s">
        <v>747</v>
      </c>
      <c r="C9" s="287"/>
      <c r="D9" s="26"/>
      <c r="E9" s="25"/>
      <c r="F9" s="25"/>
      <c r="G9" s="25"/>
    </row>
    <row r="10" spans="1:7" s="25" customFormat="1" ht="12" x14ac:dyDescent="0.2">
      <c r="A10" s="26"/>
      <c r="B10" s="27" t="s">
        <v>518</v>
      </c>
      <c r="C10" s="166"/>
      <c r="D10" s="26"/>
    </row>
    <row r="11" spans="1:7" s="25" customFormat="1" ht="12" x14ac:dyDescent="0.2">
      <c r="A11" s="26"/>
      <c r="B11" s="27" t="s">
        <v>223</v>
      </c>
      <c r="C11" s="166"/>
      <c r="D11" s="26"/>
    </row>
    <row r="12" spans="1:7" s="25" customFormat="1" ht="15" x14ac:dyDescent="0.25">
      <c r="A12" s="26"/>
      <c r="B12" s="27" t="s">
        <v>519</v>
      </c>
      <c r="C12" s="166"/>
      <c r="D12" s="208"/>
      <c r="G12"/>
    </row>
    <row r="13" spans="1:7" s="25" customFormat="1" ht="12" x14ac:dyDescent="0.2">
      <c r="A13" s="26"/>
      <c r="B13" s="27" t="s">
        <v>520</v>
      </c>
      <c r="C13" s="166"/>
      <c r="D13" s="26"/>
    </row>
    <row r="14" spans="1:7" s="25" customFormat="1" ht="12" x14ac:dyDescent="0.2">
      <c r="A14" s="26"/>
      <c r="B14" s="27" t="s">
        <v>224</v>
      </c>
      <c r="C14" s="166"/>
      <c r="D14" s="26"/>
    </row>
    <row r="15" spans="1:7" s="25" customFormat="1" ht="12" x14ac:dyDescent="0.2">
      <c r="A15" s="26"/>
      <c r="B15" s="27" t="s">
        <v>530</v>
      </c>
      <c r="C15" s="166"/>
      <c r="D15" s="26"/>
    </row>
    <row r="16" spans="1:7" s="25" customFormat="1" ht="24" x14ac:dyDescent="0.2">
      <c r="A16" s="26"/>
      <c r="B16" s="28" t="s">
        <v>526</v>
      </c>
      <c r="C16" s="166"/>
      <c r="D16" s="213" t="s">
        <v>872</v>
      </c>
    </row>
    <row r="17" spans="1:8" s="25" customFormat="1" ht="12" x14ac:dyDescent="0.2">
      <c r="A17" s="26"/>
      <c r="B17" s="29" t="s">
        <v>145</v>
      </c>
      <c r="C17" s="166"/>
      <c r="D17" s="166"/>
    </row>
    <row r="18" spans="1:8" s="25" customFormat="1" ht="24" x14ac:dyDescent="0.2">
      <c r="A18" s="26"/>
      <c r="B18" s="30" t="s">
        <v>33</v>
      </c>
      <c r="C18" s="166"/>
      <c r="D18" s="166"/>
    </row>
    <row r="19" spans="1:8" s="25" customFormat="1" ht="12" x14ac:dyDescent="0.2">
      <c r="A19" s="26"/>
      <c r="B19" s="30" t="s">
        <v>865</v>
      </c>
      <c r="C19" s="166"/>
      <c r="D19" s="166"/>
    </row>
    <row r="20" spans="1:8" s="25" customFormat="1" ht="12" x14ac:dyDescent="0.2">
      <c r="A20" s="26"/>
      <c r="B20" s="30" t="s">
        <v>34</v>
      </c>
      <c r="C20" s="166"/>
      <c r="D20" s="166"/>
    </row>
    <row r="21" spans="1:8" s="25" customFormat="1" ht="24" x14ac:dyDescent="0.2">
      <c r="A21" s="26"/>
      <c r="B21" s="30" t="s">
        <v>35</v>
      </c>
      <c r="C21" s="166"/>
      <c r="D21" s="166"/>
    </row>
    <row r="22" spans="1:8" s="25" customFormat="1" ht="12" x14ac:dyDescent="0.2">
      <c r="A22" s="26"/>
      <c r="B22" s="30" t="s">
        <v>36</v>
      </c>
      <c r="C22" s="166"/>
      <c r="D22" s="166"/>
    </row>
    <row r="23" spans="1:8" s="25" customFormat="1" ht="12" x14ac:dyDescent="0.2">
      <c r="A23" s="26"/>
      <c r="B23" s="31" t="s">
        <v>37</v>
      </c>
      <c r="C23" s="167"/>
      <c r="D23" s="167"/>
    </row>
    <row r="24" spans="1:8" ht="15" x14ac:dyDescent="0.25">
      <c r="B24" s="140" t="s">
        <v>741</v>
      </c>
      <c r="C24" s="211"/>
      <c r="D24" s="212"/>
      <c r="H24" s="3" t="s">
        <v>726</v>
      </c>
    </row>
    <row r="25" spans="1:8" s="25" customFormat="1" ht="12" x14ac:dyDescent="0.2">
      <c r="A25" s="26"/>
      <c r="B25" s="32" t="s">
        <v>38</v>
      </c>
      <c r="C25" s="168"/>
      <c r="D25" s="168"/>
    </row>
    <row r="26" spans="1:8" s="25" customFormat="1" ht="12" x14ac:dyDescent="0.2">
      <c r="A26" s="26"/>
      <c r="B26" s="30" t="s">
        <v>39</v>
      </c>
      <c r="C26" s="166"/>
      <c r="D26" s="166"/>
    </row>
    <row r="27" spans="1:8" s="25" customFormat="1" ht="12" x14ac:dyDescent="0.2">
      <c r="A27" s="26"/>
      <c r="B27" s="30" t="s">
        <v>40</v>
      </c>
      <c r="C27" s="166"/>
      <c r="D27" s="166"/>
    </row>
    <row r="28" spans="1:8" s="25" customFormat="1" ht="12" x14ac:dyDescent="0.2">
      <c r="A28" s="26"/>
      <c r="B28" s="30" t="s">
        <v>733</v>
      </c>
      <c r="C28" s="166"/>
      <c r="D28" s="166"/>
    </row>
    <row r="29" spans="1:8" s="25" customFormat="1" ht="12" x14ac:dyDescent="0.2">
      <c r="A29" s="26"/>
      <c r="B29" s="30" t="s">
        <v>734</v>
      </c>
      <c r="C29" s="166"/>
      <c r="D29" s="166"/>
    </row>
    <row r="30" spans="1:8" s="25" customFormat="1" ht="12" x14ac:dyDescent="0.2">
      <c r="A30" s="26"/>
      <c r="B30" s="30" t="s">
        <v>735</v>
      </c>
      <c r="C30" s="166"/>
      <c r="D30" s="166"/>
    </row>
    <row r="31" spans="1:8" s="25" customFormat="1" ht="12" x14ac:dyDescent="0.2">
      <c r="A31" s="26"/>
      <c r="B31" s="30" t="s">
        <v>144</v>
      </c>
      <c r="C31" s="100">
        <f>SUM(C25:C30)</f>
        <v>0</v>
      </c>
    </row>
    <row r="32" spans="1:8" s="25" customFormat="1" ht="12" x14ac:dyDescent="0.2">
      <c r="A32" s="26"/>
      <c r="B32" s="30" t="s">
        <v>737</v>
      </c>
      <c r="C32" s="100">
        <f>(C25*1)+(C26*1)+(C27*2)+(C28*3)+(C29*4)+(C30*5)</f>
        <v>0</v>
      </c>
    </row>
    <row r="33" spans="1:4" s="25" customFormat="1" ht="12" x14ac:dyDescent="0.2">
      <c r="A33" s="26"/>
      <c r="B33" s="30" t="s">
        <v>195</v>
      </c>
      <c r="C33" s="166"/>
      <c r="D33" s="166"/>
    </row>
    <row r="34" spans="1:4" s="25" customFormat="1" ht="12" x14ac:dyDescent="0.2">
      <c r="A34" s="26"/>
      <c r="B34" s="30" t="s">
        <v>41</v>
      </c>
      <c r="C34" s="192"/>
      <c r="D34" s="209"/>
    </row>
    <row r="35" spans="1:4" s="25" customFormat="1" ht="24" x14ac:dyDescent="0.2">
      <c r="A35" s="26"/>
      <c r="B35" s="30" t="s">
        <v>42</v>
      </c>
      <c r="C35" s="192"/>
      <c r="D35" s="209"/>
    </row>
    <row r="36" spans="1:4" ht="15" x14ac:dyDescent="0.25">
      <c r="B36" s="140" t="s">
        <v>203</v>
      </c>
      <c r="C36" s="211"/>
      <c r="D36" s="212"/>
    </row>
    <row r="37" spans="1:4" s="25" customFormat="1" ht="12" x14ac:dyDescent="0.2">
      <c r="A37" s="26"/>
      <c r="B37" s="27" t="s">
        <v>521</v>
      </c>
      <c r="C37" s="166"/>
      <c r="D37" s="166"/>
    </row>
    <row r="38" spans="1:4" s="25" customFormat="1" ht="12" x14ac:dyDescent="0.2">
      <c r="A38" s="26"/>
      <c r="B38" s="27" t="s">
        <v>522</v>
      </c>
      <c r="C38" s="166"/>
      <c r="D38" s="166"/>
    </row>
    <row r="39" spans="1:4" s="25" customFormat="1" ht="12" x14ac:dyDescent="0.2">
      <c r="A39" s="26"/>
      <c r="B39" s="27" t="s">
        <v>523</v>
      </c>
      <c r="C39" s="166"/>
      <c r="D39" s="166"/>
    </row>
    <row r="40" spans="1:4" s="25" customFormat="1" ht="12" x14ac:dyDescent="0.2">
      <c r="A40" s="26"/>
      <c r="B40" s="27" t="s">
        <v>524</v>
      </c>
      <c r="C40" s="166"/>
      <c r="D40" s="166"/>
    </row>
    <row r="41" spans="1:4" s="25" customFormat="1" ht="24" x14ac:dyDescent="0.2">
      <c r="A41" s="26"/>
      <c r="B41" s="30" t="s">
        <v>43</v>
      </c>
      <c r="C41" s="166"/>
      <c r="D41" s="166"/>
    </row>
    <row r="42" spans="1:4" s="25" customFormat="1" ht="12" x14ac:dyDescent="0.2">
      <c r="A42" s="26"/>
      <c r="B42" s="27" t="s">
        <v>525</v>
      </c>
      <c r="C42" s="166"/>
      <c r="D42" s="166"/>
    </row>
    <row r="43" spans="1:4" s="25" customFormat="1" ht="24" x14ac:dyDescent="0.2">
      <c r="A43" s="26"/>
      <c r="B43" s="30" t="s">
        <v>44</v>
      </c>
      <c r="C43" s="166"/>
      <c r="D43" s="166"/>
    </row>
    <row r="44" spans="1:4" ht="28.5" customHeight="1" x14ac:dyDescent="0.2">
      <c r="B44" s="288" t="s">
        <v>636</v>
      </c>
      <c r="C44" s="289"/>
      <c r="D44" s="210"/>
    </row>
    <row r="45" spans="1:4" s="25" customFormat="1" ht="12" x14ac:dyDescent="0.2">
      <c r="A45" s="26"/>
      <c r="B45" s="30" t="s">
        <v>0</v>
      </c>
      <c r="C45" s="166"/>
      <c r="D45" s="166"/>
    </row>
    <row r="46" spans="1:4" s="25" customFormat="1" ht="12" x14ac:dyDescent="0.2">
      <c r="A46" s="26"/>
      <c r="B46" s="30" t="s">
        <v>45</v>
      </c>
      <c r="C46" s="166"/>
      <c r="D46" s="166"/>
    </row>
    <row r="47" spans="1:4" s="25" customFormat="1" ht="12" x14ac:dyDescent="0.2">
      <c r="A47" s="26"/>
      <c r="B47" s="30" t="s">
        <v>46</v>
      </c>
      <c r="C47" s="166"/>
      <c r="D47" s="166"/>
    </row>
    <row r="48" spans="1:4" s="25" customFormat="1" ht="12" x14ac:dyDescent="0.2">
      <c r="A48" s="26"/>
      <c r="B48" s="30" t="s">
        <v>88</v>
      </c>
      <c r="C48" s="166"/>
      <c r="D48" s="166"/>
    </row>
    <row r="49" spans="1:4" ht="28.5" customHeight="1" x14ac:dyDescent="0.2">
      <c r="B49" s="288" t="s">
        <v>815</v>
      </c>
      <c r="C49" s="289"/>
      <c r="D49" s="210"/>
    </row>
    <row r="50" spans="1:4" s="25" customFormat="1" ht="24" x14ac:dyDescent="0.2">
      <c r="A50" s="26"/>
      <c r="B50" s="30" t="s">
        <v>86</v>
      </c>
      <c r="C50" s="166"/>
      <c r="D50" s="166"/>
    </row>
    <row r="51" spans="1:4" s="25" customFormat="1" ht="24" x14ac:dyDescent="0.2">
      <c r="A51" s="26"/>
      <c r="B51" s="30" t="s">
        <v>651</v>
      </c>
      <c r="C51" s="166"/>
      <c r="D51" s="166"/>
    </row>
    <row r="52" spans="1:4" ht="28.5" customHeight="1" x14ac:dyDescent="0.2">
      <c r="B52" s="288" t="s">
        <v>816</v>
      </c>
      <c r="C52" s="289"/>
      <c r="D52" s="210"/>
    </row>
    <row r="53" spans="1:4" s="25" customFormat="1" ht="24" x14ac:dyDescent="0.2">
      <c r="A53" s="26"/>
      <c r="B53" s="30" t="s">
        <v>652</v>
      </c>
      <c r="C53" s="166"/>
      <c r="D53" s="166"/>
    </row>
    <row r="54" spans="1:4" s="25" customFormat="1" ht="24" x14ac:dyDescent="0.2">
      <c r="A54" s="26"/>
      <c r="B54" s="30" t="s">
        <v>679</v>
      </c>
      <c r="C54" s="166"/>
      <c r="D54" s="166"/>
    </row>
    <row r="55" spans="1:4" ht="15" x14ac:dyDescent="0.25">
      <c r="B55" s="140" t="s">
        <v>204</v>
      </c>
      <c r="C55" s="211"/>
      <c r="D55" s="212"/>
    </row>
    <row r="56" spans="1:4" ht="15" x14ac:dyDescent="0.25">
      <c r="B56" s="140" t="s">
        <v>165</v>
      </c>
      <c r="C56" s="211"/>
      <c r="D56" s="212"/>
    </row>
    <row r="57" spans="1:4" s="25" customFormat="1" ht="12" x14ac:dyDescent="0.2">
      <c r="A57" s="26"/>
      <c r="B57" s="30" t="s">
        <v>870</v>
      </c>
      <c r="C57" s="166"/>
      <c r="D57" s="166"/>
    </row>
    <row r="58" spans="1:4" s="25" customFormat="1" ht="12" x14ac:dyDescent="0.2">
      <c r="A58" s="26"/>
      <c r="B58" s="30" t="s">
        <v>94</v>
      </c>
      <c r="C58" s="166"/>
      <c r="D58" s="166"/>
    </row>
    <row r="59" spans="1:4" s="25" customFormat="1" ht="12" x14ac:dyDescent="0.2">
      <c r="A59" s="26"/>
      <c r="B59" s="30" t="s">
        <v>650</v>
      </c>
      <c r="C59" s="166"/>
      <c r="D59" s="166"/>
    </row>
    <row r="60" spans="1:4" s="25" customFormat="1" ht="12" x14ac:dyDescent="0.2">
      <c r="A60" s="26"/>
      <c r="B60" s="30" t="s">
        <v>680</v>
      </c>
      <c r="C60" s="166"/>
      <c r="D60" s="166"/>
    </row>
    <row r="61" spans="1:4" s="25" customFormat="1" ht="12" x14ac:dyDescent="0.2">
      <c r="A61" s="26"/>
      <c r="B61" s="30" t="s">
        <v>167</v>
      </c>
      <c r="C61" s="166"/>
      <c r="D61" s="166"/>
    </row>
    <row r="62" spans="1:4" s="25" customFormat="1" ht="12" x14ac:dyDescent="0.2">
      <c r="A62" s="26"/>
      <c r="B62" s="30" t="s">
        <v>168</v>
      </c>
      <c r="C62" s="166"/>
      <c r="D62" s="166"/>
    </row>
    <row r="63" spans="1:4" s="25" customFormat="1" ht="12" x14ac:dyDescent="0.2">
      <c r="A63" s="26"/>
      <c r="B63" s="30" t="s">
        <v>527</v>
      </c>
      <c r="C63" s="166"/>
      <c r="D63" s="166"/>
    </row>
    <row r="64" spans="1:4" ht="15" x14ac:dyDescent="0.25">
      <c r="B64" s="140" t="s">
        <v>742</v>
      </c>
      <c r="C64" s="211"/>
      <c r="D64" s="212"/>
    </row>
    <row r="65" spans="1:4" s="25" customFormat="1" ht="12" x14ac:dyDescent="0.2">
      <c r="A65" s="26"/>
      <c r="B65" s="30" t="s">
        <v>870</v>
      </c>
      <c r="C65" s="166"/>
      <c r="D65" s="166"/>
    </row>
    <row r="66" spans="1:4" s="25" customFormat="1" ht="12" x14ac:dyDescent="0.2">
      <c r="A66" s="26"/>
      <c r="B66" s="30" t="s">
        <v>94</v>
      </c>
      <c r="C66" s="166"/>
      <c r="D66" s="166"/>
    </row>
    <row r="67" spans="1:4" s="25" customFormat="1" ht="12" x14ac:dyDescent="0.2">
      <c r="A67" s="26"/>
      <c r="B67" s="30" t="s">
        <v>650</v>
      </c>
      <c r="C67" s="166"/>
      <c r="D67" s="166"/>
    </row>
    <row r="68" spans="1:4" s="25" customFormat="1" ht="12" x14ac:dyDescent="0.2">
      <c r="A68" s="26"/>
      <c r="B68" s="30" t="s">
        <v>680</v>
      </c>
      <c r="C68" s="166"/>
      <c r="D68" s="166"/>
    </row>
    <row r="69" spans="1:4" s="25" customFormat="1" ht="12" x14ac:dyDescent="0.2">
      <c r="A69" s="26"/>
      <c r="B69" s="30" t="s">
        <v>167</v>
      </c>
      <c r="C69" s="166"/>
      <c r="D69" s="166"/>
    </row>
    <row r="70" spans="1:4" s="25" customFormat="1" ht="12" x14ac:dyDescent="0.2">
      <c r="A70" s="26"/>
      <c r="B70" s="30" t="s">
        <v>168</v>
      </c>
      <c r="C70" s="166"/>
      <c r="D70" s="166"/>
    </row>
    <row r="71" spans="1:4" s="25" customFormat="1" ht="12" x14ac:dyDescent="0.2">
      <c r="A71" s="26"/>
      <c r="B71" s="30" t="s">
        <v>527</v>
      </c>
      <c r="C71" s="166"/>
      <c r="D71" s="166"/>
    </row>
    <row r="72" spans="1:4" ht="15" x14ac:dyDescent="0.25">
      <c r="B72" s="140" t="s">
        <v>205</v>
      </c>
      <c r="C72" s="211"/>
      <c r="D72" s="212"/>
    </row>
    <row r="73" spans="1:4" ht="15" x14ac:dyDescent="0.25">
      <c r="B73" s="140" t="s">
        <v>179</v>
      </c>
      <c r="C73" s="211"/>
      <c r="D73" s="212"/>
    </row>
    <row r="74" spans="1:4" s="25" customFormat="1" ht="12" x14ac:dyDescent="0.2">
      <c r="A74" s="26"/>
      <c r="B74" s="30" t="s">
        <v>871</v>
      </c>
      <c r="C74" s="166"/>
      <c r="D74" s="166"/>
    </row>
    <row r="75" spans="1:4" s="25" customFormat="1" ht="12" x14ac:dyDescent="0.2">
      <c r="A75" s="26"/>
      <c r="B75" s="30" t="s">
        <v>94</v>
      </c>
      <c r="C75" s="166"/>
      <c r="D75" s="166"/>
    </row>
    <row r="76" spans="1:4" s="25" customFormat="1" ht="12" x14ac:dyDescent="0.2">
      <c r="A76" s="26"/>
      <c r="B76" s="30" t="s">
        <v>166</v>
      </c>
      <c r="C76" s="166"/>
      <c r="D76" s="166"/>
    </row>
    <row r="77" spans="1:4" s="25" customFormat="1" ht="12" x14ac:dyDescent="0.2">
      <c r="A77" s="26"/>
      <c r="B77" s="30" t="s">
        <v>167</v>
      </c>
      <c r="C77" s="166"/>
      <c r="D77" s="166"/>
    </row>
    <row r="78" spans="1:4" s="25" customFormat="1" ht="12" x14ac:dyDescent="0.2">
      <c r="A78" s="26"/>
      <c r="B78" s="30" t="s">
        <v>181</v>
      </c>
      <c r="C78" s="166"/>
      <c r="D78" s="166"/>
    </row>
    <row r="79" spans="1:4" s="25" customFormat="1" ht="12" x14ac:dyDescent="0.2">
      <c r="A79" s="26"/>
      <c r="B79" s="30" t="s">
        <v>527</v>
      </c>
      <c r="C79" s="166"/>
      <c r="D79" s="166"/>
    </row>
    <row r="80" spans="1:4" s="25" customFormat="1" ht="12" x14ac:dyDescent="0.2">
      <c r="A80" s="26"/>
      <c r="B80" s="30" t="s">
        <v>189</v>
      </c>
      <c r="C80" s="166"/>
      <c r="D80" s="166"/>
    </row>
    <row r="81" spans="1:4" ht="15" x14ac:dyDescent="0.25">
      <c r="B81" s="140" t="s">
        <v>743</v>
      </c>
      <c r="C81" s="211"/>
      <c r="D81" s="212"/>
    </row>
    <row r="82" spans="1:4" s="25" customFormat="1" ht="12" x14ac:dyDescent="0.2">
      <c r="A82" s="26"/>
      <c r="B82" s="30" t="s">
        <v>871</v>
      </c>
      <c r="C82" s="166"/>
      <c r="D82" s="166"/>
    </row>
    <row r="83" spans="1:4" s="25" customFormat="1" ht="12" x14ac:dyDescent="0.2">
      <c r="A83" s="26"/>
      <c r="B83" s="30" t="s">
        <v>94</v>
      </c>
      <c r="C83" s="166"/>
      <c r="D83" s="166"/>
    </row>
    <row r="84" spans="1:4" s="25" customFormat="1" ht="12" x14ac:dyDescent="0.2">
      <c r="A84" s="26"/>
      <c r="B84" s="30" t="s">
        <v>166</v>
      </c>
      <c r="C84" s="166"/>
      <c r="D84" s="166"/>
    </row>
    <row r="85" spans="1:4" s="25" customFormat="1" ht="12" x14ac:dyDescent="0.2">
      <c r="A85" s="26"/>
      <c r="B85" s="30" t="s">
        <v>167</v>
      </c>
      <c r="C85" s="166"/>
      <c r="D85" s="166"/>
    </row>
    <row r="86" spans="1:4" s="25" customFormat="1" ht="12" x14ac:dyDescent="0.2">
      <c r="A86" s="26"/>
      <c r="B86" s="30" t="s">
        <v>181</v>
      </c>
      <c r="C86" s="166"/>
      <c r="D86" s="166"/>
    </row>
    <row r="87" spans="1:4" s="25" customFormat="1" ht="12" x14ac:dyDescent="0.2">
      <c r="A87" s="26"/>
      <c r="B87" s="30" t="s">
        <v>527</v>
      </c>
      <c r="C87" s="166"/>
      <c r="D87" s="166"/>
    </row>
    <row r="88" spans="1:4" s="25" customFormat="1" ht="12" x14ac:dyDescent="0.2">
      <c r="A88" s="26"/>
      <c r="B88" s="30" t="s">
        <v>189</v>
      </c>
      <c r="C88" s="166"/>
      <c r="D88" s="166"/>
    </row>
    <row r="89" spans="1:4" ht="15" x14ac:dyDescent="0.25">
      <c r="B89" s="140" t="s">
        <v>803</v>
      </c>
      <c r="C89" s="211"/>
      <c r="D89" s="212"/>
    </row>
    <row r="90" spans="1:4" ht="15" x14ac:dyDescent="0.25">
      <c r="B90" s="140" t="s">
        <v>196</v>
      </c>
      <c r="C90" s="211"/>
      <c r="D90" s="212"/>
    </row>
    <row r="91" spans="1:4" s="25" customFormat="1" ht="12" x14ac:dyDescent="0.2">
      <c r="A91" s="26"/>
      <c r="B91" s="30" t="s">
        <v>75</v>
      </c>
      <c r="C91" s="166"/>
      <c r="D91" s="166"/>
    </row>
    <row r="92" spans="1:4" s="25" customFormat="1" ht="12" x14ac:dyDescent="0.2">
      <c r="A92" s="26"/>
      <c r="B92" s="30" t="s">
        <v>197</v>
      </c>
      <c r="C92" s="166"/>
      <c r="D92" s="166"/>
    </row>
    <row r="93" spans="1:4" s="25" customFormat="1" ht="12" x14ac:dyDescent="0.2">
      <c r="A93" s="26"/>
      <c r="B93" s="30" t="s">
        <v>681</v>
      </c>
      <c r="C93" s="166"/>
      <c r="D93" s="166"/>
    </row>
    <row r="94" spans="1:4" s="25" customFormat="1" ht="12" x14ac:dyDescent="0.2">
      <c r="A94" s="26"/>
      <c r="B94" s="30" t="s">
        <v>637</v>
      </c>
      <c r="C94" s="166"/>
      <c r="D94" s="166"/>
    </row>
    <row r="95" spans="1:4" s="25" customFormat="1" ht="12" x14ac:dyDescent="0.2">
      <c r="A95" s="26"/>
      <c r="B95" s="30" t="s">
        <v>638</v>
      </c>
      <c r="C95" s="166"/>
      <c r="D95" s="166"/>
    </row>
    <row r="96" spans="1:4" s="25" customFormat="1" ht="12" x14ac:dyDescent="0.2">
      <c r="A96" s="26"/>
      <c r="B96" s="30" t="s">
        <v>167</v>
      </c>
      <c r="C96" s="166"/>
      <c r="D96" s="166"/>
    </row>
    <row r="97" spans="1:4" ht="15" x14ac:dyDescent="0.25">
      <c r="B97" s="140" t="s">
        <v>744</v>
      </c>
      <c r="C97" s="211"/>
      <c r="D97" s="212"/>
    </row>
    <row r="98" spans="1:4" s="25" customFormat="1" ht="12" x14ac:dyDescent="0.2">
      <c r="A98" s="26"/>
      <c r="B98" s="30" t="s">
        <v>75</v>
      </c>
      <c r="C98" s="166"/>
      <c r="D98" s="166"/>
    </row>
    <row r="99" spans="1:4" s="25" customFormat="1" ht="12" x14ac:dyDescent="0.2">
      <c r="A99" s="26"/>
      <c r="B99" s="30" t="s">
        <v>197</v>
      </c>
      <c r="C99" s="166"/>
      <c r="D99" s="166"/>
    </row>
    <row r="100" spans="1:4" s="25" customFormat="1" ht="12" x14ac:dyDescent="0.2">
      <c r="A100" s="26"/>
      <c r="B100" s="30" t="s">
        <v>681</v>
      </c>
      <c r="C100" s="166"/>
      <c r="D100" s="166"/>
    </row>
    <row r="101" spans="1:4" s="25" customFormat="1" ht="12" x14ac:dyDescent="0.2">
      <c r="A101" s="26"/>
      <c r="B101" s="30" t="s">
        <v>637</v>
      </c>
      <c r="C101" s="166"/>
      <c r="D101" s="166"/>
    </row>
    <row r="102" spans="1:4" s="25" customFormat="1" ht="12" x14ac:dyDescent="0.2">
      <c r="A102" s="26"/>
      <c r="B102" s="30" t="s">
        <v>638</v>
      </c>
      <c r="C102" s="166"/>
      <c r="D102" s="166"/>
    </row>
    <row r="103" spans="1:4" s="25" customFormat="1" ht="12" x14ac:dyDescent="0.2">
      <c r="A103" s="26"/>
      <c r="B103" s="30" t="s">
        <v>167</v>
      </c>
      <c r="C103" s="166"/>
      <c r="D103" s="166"/>
    </row>
    <row r="104" spans="1:4" ht="15" x14ac:dyDescent="0.25">
      <c r="B104" s="140" t="s">
        <v>669</v>
      </c>
      <c r="C104" s="211"/>
      <c r="D104" s="212"/>
    </row>
    <row r="105" spans="1:4" s="25" customFormat="1" ht="12" x14ac:dyDescent="0.2">
      <c r="A105" s="26"/>
      <c r="B105" s="285" t="s">
        <v>670</v>
      </c>
      <c r="C105" s="270"/>
      <c r="D105" s="271"/>
    </row>
    <row r="106" spans="1:4" s="25" customFormat="1" ht="12" x14ac:dyDescent="0.2">
      <c r="A106" s="26"/>
      <c r="B106" s="285"/>
      <c r="C106" s="272"/>
      <c r="D106" s="273"/>
    </row>
    <row r="107" spans="1:4" s="25" customFormat="1" ht="12" x14ac:dyDescent="0.2">
      <c r="A107" s="26"/>
      <c r="B107" s="285"/>
      <c r="C107" s="274"/>
      <c r="D107" s="275"/>
    </row>
    <row r="108" spans="1:4" x14ac:dyDescent="0.2">
      <c r="B108" s="4"/>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04" t="s">
        <v>750</v>
      </c>
      <c r="C2" s="304"/>
      <c r="D2" s="304"/>
      <c r="E2" s="304"/>
      <c r="F2" s="304"/>
      <c r="G2" s="304"/>
      <c r="H2" s="304"/>
      <c r="I2" s="304"/>
      <c r="J2" s="304"/>
      <c r="K2" s="304"/>
    </row>
    <row r="3" spans="1:14" s="3" customFormat="1" ht="15" x14ac:dyDescent="0.25">
      <c r="A3" s="4"/>
      <c r="B3" s="301" t="s">
        <v>725</v>
      </c>
      <c r="C3" s="302"/>
      <c r="D3" s="302"/>
      <c r="E3" s="302"/>
      <c r="F3" s="302"/>
      <c r="G3" s="302"/>
      <c r="H3" s="302"/>
      <c r="I3" s="302"/>
      <c r="J3" s="302"/>
      <c r="K3" s="303"/>
    </row>
    <row r="4" spans="1:14" s="3" customFormat="1" ht="14.25" x14ac:dyDescent="0.2">
      <c r="A4" s="4"/>
      <c r="B4" s="298" t="s">
        <v>754</v>
      </c>
      <c r="C4" s="299"/>
      <c r="D4" s="299"/>
      <c r="E4" s="299"/>
      <c r="F4" s="299"/>
      <c r="G4" s="299"/>
      <c r="H4" s="299"/>
      <c r="I4" s="299"/>
      <c r="J4" s="299"/>
      <c r="K4" s="300"/>
    </row>
    <row r="5" spans="1:14" ht="14.25" x14ac:dyDescent="0.25">
      <c r="A5" s="2"/>
      <c r="B5" s="2"/>
      <c r="C5" s="2"/>
      <c r="D5" s="2"/>
      <c r="E5" s="2"/>
      <c r="F5" s="2"/>
      <c r="G5" s="2"/>
      <c r="H5" s="2"/>
      <c r="I5" s="2"/>
      <c r="J5" s="2"/>
      <c r="K5" s="2"/>
      <c r="L5" s="2"/>
      <c r="M5" s="2"/>
    </row>
    <row r="6" spans="1:14" ht="15.75" x14ac:dyDescent="0.25">
      <c r="A6" s="2"/>
      <c r="B6" s="307" t="s">
        <v>641</v>
      </c>
      <c r="C6" s="307"/>
      <c r="D6" s="307"/>
      <c r="E6" s="307"/>
      <c r="F6" s="307"/>
      <c r="G6" s="307"/>
      <c r="H6" s="307"/>
      <c r="I6" s="307"/>
      <c r="J6" s="307"/>
      <c r="K6" s="307"/>
      <c r="L6" s="2"/>
      <c r="M6" s="2"/>
      <c r="N6" s="2"/>
    </row>
    <row r="7" spans="1:14" s="33" customFormat="1" ht="36" customHeight="1" x14ac:dyDescent="0.2">
      <c r="B7" s="103" t="s">
        <v>643</v>
      </c>
      <c r="C7" s="292"/>
      <c r="D7" s="292"/>
      <c r="E7" s="292"/>
      <c r="F7" s="292"/>
      <c r="G7" s="292"/>
      <c r="H7" s="292"/>
      <c r="I7" s="292"/>
      <c r="J7" s="292"/>
      <c r="K7" s="292"/>
    </row>
    <row r="8" spans="1:14" s="2" customFormat="1" ht="25.5" x14ac:dyDescent="0.2">
      <c r="B8" s="36" t="s">
        <v>29</v>
      </c>
      <c r="C8" s="308" t="s">
        <v>653</v>
      </c>
      <c r="D8" s="309"/>
      <c r="E8" s="309"/>
      <c r="F8" s="36" t="s">
        <v>413</v>
      </c>
      <c r="G8" s="36" t="s">
        <v>654</v>
      </c>
      <c r="H8" s="36" t="s">
        <v>657</v>
      </c>
      <c r="I8" s="37" t="s">
        <v>564</v>
      </c>
      <c r="J8" s="36" t="s">
        <v>655</v>
      </c>
      <c r="K8" s="98" t="s">
        <v>104</v>
      </c>
    </row>
    <row r="9" spans="1:14" s="33" customFormat="1" ht="15" customHeight="1" x14ac:dyDescent="0.25">
      <c r="B9" s="34" t="s">
        <v>4</v>
      </c>
      <c r="C9" s="292"/>
      <c r="D9" s="292"/>
      <c r="E9" s="292"/>
      <c r="F9" s="200"/>
      <c r="G9" s="204"/>
      <c r="H9" s="205" t="str">
        <f t="shared" ref="H9:H15" si="0">IFERROR(1/G9,"")</f>
        <v/>
      </c>
      <c r="I9" s="227"/>
      <c r="J9" s="203" t="str">
        <f t="shared" ref="J9:J15" si="1">IF(H9="","", I9/I$28*H9)</f>
        <v/>
      </c>
      <c r="K9" s="172"/>
    </row>
    <row r="10" spans="1:14" s="33" customFormat="1" ht="15" customHeight="1" x14ac:dyDescent="0.25">
      <c r="B10" s="34" t="s">
        <v>5</v>
      </c>
      <c r="C10" s="292"/>
      <c r="D10" s="292"/>
      <c r="E10" s="292"/>
      <c r="F10" s="200"/>
      <c r="G10" s="204"/>
      <c r="H10" s="205" t="str">
        <f t="shared" si="0"/>
        <v/>
      </c>
      <c r="I10" s="227"/>
      <c r="J10" s="203" t="str">
        <f t="shared" si="1"/>
        <v/>
      </c>
      <c r="K10" s="172"/>
    </row>
    <row r="11" spans="1:14" s="33" customFormat="1" ht="15" customHeight="1" x14ac:dyDescent="0.25">
      <c r="B11" s="34" t="s">
        <v>6</v>
      </c>
      <c r="C11" s="292"/>
      <c r="D11" s="292"/>
      <c r="E11" s="292"/>
      <c r="F11" s="200"/>
      <c r="G11" s="204"/>
      <c r="H11" s="205" t="str">
        <f t="shared" si="0"/>
        <v/>
      </c>
      <c r="I11" s="227"/>
      <c r="J11" s="203" t="str">
        <f t="shared" si="1"/>
        <v/>
      </c>
      <c r="K11" s="172"/>
    </row>
    <row r="12" spans="1:14" s="33" customFormat="1" ht="15" customHeight="1" x14ac:dyDescent="0.25">
      <c r="B12" s="34" t="s">
        <v>7</v>
      </c>
      <c r="C12" s="292"/>
      <c r="D12" s="292"/>
      <c r="E12" s="292"/>
      <c r="F12" s="200"/>
      <c r="G12" s="204"/>
      <c r="H12" s="205" t="str">
        <f t="shared" si="0"/>
        <v/>
      </c>
      <c r="I12" s="227"/>
      <c r="J12" s="203" t="str">
        <f t="shared" si="1"/>
        <v/>
      </c>
      <c r="K12" s="172"/>
    </row>
    <row r="13" spans="1:14" s="33" customFormat="1" ht="15" customHeight="1" x14ac:dyDescent="0.25">
      <c r="B13" s="34" t="s">
        <v>8</v>
      </c>
      <c r="C13" s="292"/>
      <c r="D13" s="292"/>
      <c r="E13" s="292"/>
      <c r="F13" s="201"/>
      <c r="G13" s="202"/>
      <c r="H13" s="205" t="str">
        <f t="shared" si="0"/>
        <v/>
      </c>
      <c r="I13" s="227"/>
      <c r="J13" s="203" t="str">
        <f t="shared" si="1"/>
        <v/>
      </c>
      <c r="K13" s="172"/>
    </row>
    <row r="14" spans="1:14" s="33" customFormat="1" ht="15" customHeight="1" x14ac:dyDescent="0.25">
      <c r="B14" s="34" t="s">
        <v>528</v>
      </c>
      <c r="C14" s="292"/>
      <c r="D14" s="292"/>
      <c r="E14" s="292"/>
      <c r="F14" s="201"/>
      <c r="G14" s="202"/>
      <c r="H14" s="205" t="str">
        <f t="shared" si="0"/>
        <v/>
      </c>
      <c r="I14" s="227"/>
      <c r="J14" s="203" t="str">
        <f t="shared" si="1"/>
        <v/>
      </c>
      <c r="K14" s="172"/>
    </row>
    <row r="15" spans="1:14" s="33" customFormat="1" ht="15" customHeight="1" x14ac:dyDescent="0.25">
      <c r="B15" s="34" t="s">
        <v>30</v>
      </c>
      <c r="C15" s="292"/>
      <c r="D15" s="292"/>
      <c r="E15" s="292"/>
      <c r="F15" s="201"/>
      <c r="G15" s="202"/>
      <c r="H15" s="205" t="str">
        <f t="shared" si="0"/>
        <v/>
      </c>
      <c r="I15" s="227"/>
      <c r="J15" s="203" t="str">
        <f t="shared" si="1"/>
        <v/>
      </c>
      <c r="K15" s="172"/>
    </row>
    <row r="16" spans="1:14" s="2" customFormat="1" ht="38.25" x14ac:dyDescent="0.2">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25">
      <c r="B17" s="34" t="s">
        <v>9</v>
      </c>
      <c r="C17" s="171"/>
      <c r="D17" s="171"/>
      <c r="E17" s="171"/>
      <c r="F17" s="202"/>
      <c r="G17" s="202"/>
      <c r="H17" s="202"/>
      <c r="I17" s="227"/>
      <c r="J17" s="203" t="str">
        <f t="shared" ref="J17:J25" si="2">IF(H17="","",I17/I$28*H17)</f>
        <v/>
      </c>
      <c r="K17" s="172"/>
    </row>
    <row r="18" spans="1:13" s="33" customFormat="1" ht="15" customHeight="1" x14ac:dyDescent="0.25">
      <c r="B18" s="34" t="s">
        <v>10</v>
      </c>
      <c r="C18" s="171"/>
      <c r="D18" s="171"/>
      <c r="E18" s="171"/>
      <c r="F18" s="202"/>
      <c r="G18" s="202"/>
      <c r="H18" s="202"/>
      <c r="I18" s="227"/>
      <c r="J18" s="203" t="str">
        <f t="shared" si="2"/>
        <v/>
      </c>
      <c r="K18" s="172"/>
    </row>
    <row r="19" spans="1:13" s="33" customFormat="1" ht="15" customHeight="1" x14ac:dyDescent="0.25">
      <c r="B19" s="34" t="s">
        <v>15</v>
      </c>
      <c r="C19" s="171"/>
      <c r="D19" s="171"/>
      <c r="E19" s="171"/>
      <c r="F19" s="202"/>
      <c r="G19" s="202"/>
      <c r="H19" s="202"/>
      <c r="I19" s="227"/>
      <c r="J19" s="203" t="str">
        <f t="shared" si="2"/>
        <v/>
      </c>
      <c r="K19" s="172"/>
    </row>
    <row r="20" spans="1:13" s="33" customFormat="1" ht="15" customHeight="1" x14ac:dyDescent="0.25">
      <c r="B20" s="34" t="s">
        <v>861</v>
      </c>
      <c r="C20" s="171"/>
      <c r="D20" s="171"/>
      <c r="E20" s="171"/>
      <c r="F20" s="202"/>
      <c r="G20" s="202"/>
      <c r="H20" s="202"/>
      <c r="I20" s="227"/>
      <c r="J20" s="203" t="str">
        <f t="shared" si="2"/>
        <v/>
      </c>
      <c r="K20" s="172"/>
    </row>
    <row r="21" spans="1:13" s="33" customFormat="1" ht="15" customHeight="1" x14ac:dyDescent="0.25">
      <c r="B21" s="34" t="s">
        <v>862</v>
      </c>
      <c r="C21" s="171"/>
      <c r="D21" s="171"/>
      <c r="E21" s="171"/>
      <c r="F21" s="202"/>
      <c r="G21" s="202"/>
      <c r="H21" s="202"/>
      <c r="I21" s="227"/>
      <c r="J21" s="203" t="str">
        <f t="shared" si="2"/>
        <v/>
      </c>
      <c r="K21" s="172"/>
    </row>
    <row r="22" spans="1:13" s="33" customFormat="1" ht="15" customHeight="1" x14ac:dyDescent="0.25">
      <c r="B22" s="34" t="s">
        <v>863</v>
      </c>
      <c r="C22" s="172"/>
      <c r="D22" s="172"/>
      <c r="E22" s="172"/>
      <c r="F22" s="202"/>
      <c r="G22" s="202"/>
      <c r="H22" s="202"/>
      <c r="I22" s="227"/>
      <c r="J22" s="203" t="str">
        <f t="shared" si="2"/>
        <v/>
      </c>
      <c r="K22" s="172"/>
    </row>
    <row r="23" spans="1:13" s="33" customFormat="1" ht="15" customHeight="1" x14ac:dyDescent="0.25">
      <c r="B23" s="34" t="s">
        <v>956</v>
      </c>
      <c r="C23" s="171"/>
      <c r="D23" s="171"/>
      <c r="E23" s="171"/>
      <c r="F23" s="202"/>
      <c r="G23" s="202"/>
      <c r="H23" s="202"/>
      <c r="I23" s="227"/>
      <c r="J23" s="203" t="str">
        <f t="shared" si="2"/>
        <v/>
      </c>
      <c r="K23" s="172"/>
    </row>
    <row r="24" spans="1:13" s="33" customFormat="1" ht="15" customHeight="1" x14ac:dyDescent="0.25">
      <c r="B24" s="34" t="s">
        <v>957</v>
      </c>
      <c r="C24" s="171"/>
      <c r="D24" s="171"/>
      <c r="E24" s="171"/>
      <c r="F24" s="202"/>
      <c r="G24" s="202"/>
      <c r="H24" s="202"/>
      <c r="I24" s="227"/>
      <c r="J24" s="203" t="str">
        <f t="shared" si="2"/>
        <v/>
      </c>
      <c r="K24" s="172"/>
    </row>
    <row r="25" spans="1:13" s="33" customFormat="1" ht="15" customHeight="1" x14ac:dyDescent="0.25">
      <c r="B25" s="34" t="s">
        <v>958</v>
      </c>
      <c r="C25" s="171"/>
      <c r="D25" s="171"/>
      <c r="E25" s="171"/>
      <c r="F25" s="202"/>
      <c r="G25" s="202"/>
      <c r="H25" s="202"/>
      <c r="I25" s="227"/>
      <c r="J25" s="203" t="str">
        <f t="shared" si="2"/>
        <v/>
      </c>
      <c r="K25" s="172"/>
    </row>
    <row r="26" spans="1:13" s="33" customFormat="1" ht="14.25" x14ac:dyDescent="0.25">
      <c r="D26" s="2"/>
      <c r="E26" s="2"/>
      <c r="G26" s="310" t="s">
        <v>864</v>
      </c>
      <c r="H26" s="310"/>
      <c r="I26" s="147" t="str">
        <f>IFERROR(SUM(I17:I22)/(SUM(I11:I15)+SUM(I17:I25)),"")</f>
        <v/>
      </c>
      <c r="J26" s="146"/>
    </row>
    <row r="27" spans="1:13" ht="28.5" customHeight="1" x14ac:dyDescent="0.25">
      <c r="A27" s="2"/>
      <c r="B27" s="2"/>
      <c r="C27" s="2"/>
      <c r="D27" s="2"/>
      <c r="E27" s="2"/>
      <c r="F27" s="2"/>
      <c r="G27" s="2"/>
      <c r="H27" s="2"/>
      <c r="I27" s="39" t="s">
        <v>564</v>
      </c>
      <c r="J27" s="39" t="s">
        <v>730</v>
      </c>
      <c r="K27" s="2"/>
      <c r="L27" s="2"/>
      <c r="M27" s="2"/>
    </row>
    <row r="28" spans="1:13" s="33" customFormat="1" ht="14.45" customHeight="1" x14ac:dyDescent="0.25">
      <c r="G28" s="293" t="s">
        <v>645</v>
      </c>
      <c r="H28" s="294"/>
      <c r="I28" s="228">
        <f>SUM(I9:I15,I17:I25)</f>
        <v>0</v>
      </c>
      <c r="J28" s="142">
        <f>SUM(J9:J15,J17:J25)</f>
        <v>0</v>
      </c>
    </row>
    <row r="29" spans="1:13" s="33" customFormat="1" ht="14.45" customHeight="1" x14ac:dyDescent="0.25">
      <c r="G29" s="293" t="s">
        <v>962</v>
      </c>
      <c r="H29" s="294"/>
      <c r="I29" s="228">
        <f>SUM(I9:I10)</f>
        <v>0</v>
      </c>
      <c r="J29" s="142">
        <f>SUM(J9:J10)</f>
        <v>0</v>
      </c>
    </row>
    <row r="30" spans="1:13" s="33" customFormat="1" x14ac:dyDescent="0.25">
      <c r="G30" s="293" t="s">
        <v>963</v>
      </c>
      <c r="H30" s="294" t="s">
        <v>963</v>
      </c>
      <c r="I30" s="228">
        <f>SUM(I11:I13)</f>
        <v>0</v>
      </c>
      <c r="J30" s="142">
        <f>SUM(J11:J13)</f>
        <v>0</v>
      </c>
    </row>
    <row r="31" spans="1:13" s="33" customFormat="1" x14ac:dyDescent="0.25">
      <c r="G31" s="293" t="s">
        <v>964</v>
      </c>
      <c r="H31" s="294" t="s">
        <v>964</v>
      </c>
      <c r="I31" s="228">
        <f>SUM(I17:I19)</f>
        <v>0</v>
      </c>
      <c r="J31" s="142">
        <f>SUM(J17:J19)</f>
        <v>0</v>
      </c>
    </row>
    <row r="32" spans="1:13" s="33" customFormat="1" x14ac:dyDescent="0.25">
      <c r="G32" s="293" t="s">
        <v>965</v>
      </c>
      <c r="H32" s="294" t="s">
        <v>964</v>
      </c>
      <c r="I32" s="228">
        <f>SUM(I20:I25)</f>
        <v>0</v>
      </c>
      <c r="J32" s="142">
        <f>SUM(J20:J25)</f>
        <v>0</v>
      </c>
    </row>
    <row r="34" spans="1:14" ht="14.25" x14ac:dyDescent="0.25">
      <c r="A34" s="2"/>
      <c r="B34" s="2"/>
      <c r="C34" s="2"/>
      <c r="D34" s="2"/>
      <c r="E34" s="2"/>
      <c r="F34" s="2"/>
      <c r="G34" s="2"/>
      <c r="H34" s="2"/>
      <c r="I34" s="2"/>
      <c r="J34" s="2"/>
      <c r="K34" s="2"/>
      <c r="L34" s="2"/>
      <c r="M34" s="2"/>
      <c r="N34" s="2"/>
    </row>
    <row r="35" spans="1:14" ht="15.75" x14ac:dyDescent="0.25">
      <c r="A35" s="2"/>
      <c r="B35" s="295" t="s">
        <v>642</v>
      </c>
      <c r="C35" s="296"/>
      <c r="D35" s="296"/>
      <c r="E35" s="296"/>
      <c r="F35" s="296"/>
      <c r="G35" s="296"/>
      <c r="H35" s="296"/>
      <c r="I35" s="296"/>
      <c r="J35" s="296"/>
      <c r="K35" s="297"/>
      <c r="L35" s="2"/>
      <c r="M35" s="2"/>
    </row>
    <row r="36" spans="1:14" s="2" customFormat="1" ht="25.5" x14ac:dyDescent="0.2">
      <c r="B36" s="36" t="s">
        <v>29</v>
      </c>
      <c r="C36" s="308" t="s">
        <v>660</v>
      </c>
      <c r="D36" s="309"/>
      <c r="E36" s="312"/>
      <c r="F36" s="36" t="s">
        <v>661</v>
      </c>
      <c r="G36" s="36" t="s">
        <v>662</v>
      </c>
      <c r="H36" s="36" t="s">
        <v>563</v>
      </c>
      <c r="I36" s="37" t="s">
        <v>564</v>
      </c>
      <c r="J36" s="36" t="s">
        <v>659</v>
      </c>
      <c r="K36" s="98" t="s">
        <v>104</v>
      </c>
    </row>
    <row r="37" spans="1:14" s="33" customFormat="1" ht="19.5" customHeight="1" x14ac:dyDescent="0.25">
      <c r="B37" s="34" t="s">
        <v>4</v>
      </c>
      <c r="C37" s="292"/>
      <c r="D37" s="292"/>
      <c r="E37" s="292"/>
      <c r="F37" s="204"/>
      <c r="G37" s="206">
        <f t="shared" ref="G37:G43" si="3">IFERROR(F37+G9,"")</f>
        <v>0</v>
      </c>
      <c r="H37" s="205" t="str">
        <f t="shared" ref="H37:H43" si="4">IFERROR(1/G37,"")</f>
        <v/>
      </c>
      <c r="I37" s="227"/>
      <c r="J37" s="203" t="str">
        <f>IF(H37="","", I37/I$28*H37)</f>
        <v/>
      </c>
      <c r="K37" s="172"/>
    </row>
    <row r="38" spans="1:14" s="33" customFormat="1" ht="19.5" customHeight="1" x14ac:dyDescent="0.25">
      <c r="B38" s="34" t="s">
        <v>5</v>
      </c>
      <c r="C38" s="292"/>
      <c r="D38" s="292"/>
      <c r="E38" s="292"/>
      <c r="F38" s="204"/>
      <c r="G38" s="206">
        <f t="shared" si="3"/>
        <v>0</v>
      </c>
      <c r="H38" s="205" t="str">
        <f t="shared" si="4"/>
        <v/>
      </c>
      <c r="I38" s="227"/>
      <c r="J38" s="203" t="str">
        <f t="shared" ref="J38:J43" si="5">IF(H38="","", I38/I$28*H38)</f>
        <v/>
      </c>
      <c r="K38" s="172"/>
    </row>
    <row r="39" spans="1:14" s="33" customFormat="1" ht="19.5" customHeight="1" x14ac:dyDescent="0.25">
      <c r="B39" s="34" t="s">
        <v>6</v>
      </c>
      <c r="C39" s="292"/>
      <c r="D39" s="292"/>
      <c r="E39" s="292"/>
      <c r="F39" s="204"/>
      <c r="G39" s="206">
        <f t="shared" si="3"/>
        <v>0</v>
      </c>
      <c r="H39" s="205" t="str">
        <f t="shared" si="4"/>
        <v/>
      </c>
      <c r="I39" s="227"/>
      <c r="J39" s="203" t="str">
        <f t="shared" si="5"/>
        <v/>
      </c>
      <c r="K39" s="172"/>
    </row>
    <row r="40" spans="1:14" s="33" customFormat="1" ht="19.5" customHeight="1" x14ac:dyDescent="0.25">
      <c r="B40" s="34" t="s">
        <v>7</v>
      </c>
      <c r="C40" s="292"/>
      <c r="D40" s="292"/>
      <c r="E40" s="292"/>
      <c r="F40" s="204"/>
      <c r="G40" s="206">
        <f t="shared" si="3"/>
        <v>0</v>
      </c>
      <c r="H40" s="205" t="str">
        <f t="shared" si="4"/>
        <v/>
      </c>
      <c r="I40" s="227"/>
      <c r="J40" s="203" t="str">
        <f t="shared" si="5"/>
        <v/>
      </c>
      <c r="K40" s="172"/>
    </row>
    <row r="41" spans="1:14" s="33" customFormat="1" ht="19.5" customHeight="1" x14ac:dyDescent="0.25">
      <c r="B41" s="34" t="s">
        <v>8</v>
      </c>
      <c r="C41" s="292"/>
      <c r="D41" s="292"/>
      <c r="E41" s="292"/>
      <c r="F41" s="202"/>
      <c r="G41" s="206">
        <f t="shared" si="3"/>
        <v>0</v>
      </c>
      <c r="H41" s="205" t="str">
        <f t="shared" si="4"/>
        <v/>
      </c>
      <c r="I41" s="227"/>
      <c r="J41" s="203" t="str">
        <f t="shared" si="5"/>
        <v/>
      </c>
      <c r="K41" s="172"/>
    </row>
    <row r="42" spans="1:14" s="33" customFormat="1" ht="19.5" customHeight="1" x14ac:dyDescent="0.25">
      <c r="B42" s="34" t="s">
        <v>528</v>
      </c>
      <c r="C42" s="292"/>
      <c r="D42" s="292"/>
      <c r="E42" s="292"/>
      <c r="F42" s="202"/>
      <c r="G42" s="206">
        <f t="shared" si="3"/>
        <v>0</v>
      </c>
      <c r="H42" s="205" t="str">
        <f t="shared" si="4"/>
        <v/>
      </c>
      <c r="I42" s="227"/>
      <c r="J42" s="203" t="str">
        <f t="shared" si="5"/>
        <v/>
      </c>
      <c r="K42" s="172"/>
    </row>
    <row r="43" spans="1:14" s="33" customFormat="1" ht="19.5" customHeight="1" x14ac:dyDescent="0.25">
      <c r="B43" s="34" t="s">
        <v>30</v>
      </c>
      <c r="C43" s="292"/>
      <c r="D43" s="292"/>
      <c r="E43" s="292"/>
      <c r="F43" s="202"/>
      <c r="G43" s="206">
        <f t="shared" si="3"/>
        <v>0</v>
      </c>
      <c r="H43" s="205" t="str">
        <f t="shared" si="4"/>
        <v/>
      </c>
      <c r="I43" s="227"/>
      <c r="J43" s="203" t="str">
        <f t="shared" si="5"/>
        <v/>
      </c>
      <c r="K43" s="172"/>
    </row>
    <row r="44" spans="1:14" s="2" customFormat="1" ht="38.25" x14ac:dyDescent="0.2">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25">
      <c r="B45" s="34" t="s">
        <v>9</v>
      </c>
      <c r="C45" s="171"/>
      <c r="D45" s="171"/>
      <c r="E45" s="171"/>
      <c r="F45" s="172"/>
      <c r="G45" s="172"/>
      <c r="H45" s="172"/>
      <c r="I45" s="229"/>
      <c r="J45" s="35" t="str">
        <f>IF(H45="","",I45/I$28*H45)</f>
        <v/>
      </c>
      <c r="K45" s="172"/>
    </row>
    <row r="46" spans="1:14" s="33" customFormat="1" ht="18.75" customHeight="1" x14ac:dyDescent="0.25">
      <c r="B46" s="34" t="s">
        <v>10</v>
      </c>
      <c r="C46" s="171"/>
      <c r="D46" s="171"/>
      <c r="E46" s="171"/>
      <c r="F46" s="172"/>
      <c r="G46" s="172"/>
      <c r="H46" s="172"/>
      <c r="I46" s="229"/>
      <c r="J46" s="35" t="str">
        <f t="shared" ref="J46:J50" si="6">IF(H46="","",I46/I$28*H46)</f>
        <v/>
      </c>
      <c r="K46" s="172"/>
    </row>
    <row r="47" spans="1:14" s="33" customFormat="1" ht="18.75" customHeight="1" x14ac:dyDescent="0.25">
      <c r="B47" s="34" t="s">
        <v>15</v>
      </c>
      <c r="C47" s="171"/>
      <c r="D47" s="171"/>
      <c r="E47" s="171"/>
      <c r="F47" s="172"/>
      <c r="G47" s="172"/>
      <c r="H47" s="172"/>
      <c r="I47" s="229"/>
      <c r="J47" s="35" t="str">
        <f t="shared" si="6"/>
        <v/>
      </c>
      <c r="K47" s="172"/>
    </row>
    <row r="48" spans="1:14" s="33" customFormat="1" ht="18.75" customHeight="1" x14ac:dyDescent="0.25">
      <c r="B48" s="34" t="s">
        <v>861</v>
      </c>
      <c r="C48" s="171"/>
      <c r="D48" s="171"/>
      <c r="E48" s="171"/>
      <c r="F48" s="172"/>
      <c r="G48" s="172"/>
      <c r="H48" s="172"/>
      <c r="I48" s="229"/>
      <c r="J48" s="35" t="str">
        <f t="shared" si="6"/>
        <v/>
      </c>
      <c r="K48" s="172"/>
    </row>
    <row r="49" spans="1:12" s="33" customFormat="1" ht="18.75" customHeight="1" x14ac:dyDescent="0.25">
      <c r="B49" s="34" t="s">
        <v>862</v>
      </c>
      <c r="C49" s="171"/>
      <c r="D49" s="171"/>
      <c r="E49" s="171"/>
      <c r="F49" s="172"/>
      <c r="G49" s="172"/>
      <c r="H49" s="172"/>
      <c r="I49" s="229"/>
      <c r="J49" s="35" t="str">
        <f t="shared" si="6"/>
        <v/>
      </c>
      <c r="K49" s="172"/>
    </row>
    <row r="50" spans="1:12" s="33" customFormat="1" ht="18.75" customHeight="1" x14ac:dyDescent="0.25">
      <c r="B50" s="34" t="s">
        <v>863</v>
      </c>
      <c r="C50" s="172"/>
      <c r="D50" s="172"/>
      <c r="E50" s="172"/>
      <c r="F50" s="172"/>
      <c r="G50" s="172"/>
      <c r="H50" s="172"/>
      <c r="I50" s="229"/>
      <c r="J50" s="35" t="str">
        <f t="shared" si="6"/>
        <v/>
      </c>
      <c r="K50" s="172"/>
    </row>
    <row r="51" spans="1:12" s="33" customFormat="1" ht="19.5" customHeight="1" x14ac:dyDescent="0.25">
      <c r="B51" s="34" t="s">
        <v>956</v>
      </c>
      <c r="C51" s="172"/>
      <c r="D51" s="172"/>
      <c r="E51" s="172"/>
      <c r="F51" s="172"/>
      <c r="G51" s="172"/>
      <c r="H51" s="172"/>
      <c r="I51" s="229"/>
      <c r="J51" s="35" t="str">
        <f t="shared" ref="J51:J53" si="7">IF(H51="","",I51/I$28*H51)</f>
        <v/>
      </c>
      <c r="K51" s="172"/>
    </row>
    <row r="52" spans="1:12" s="33" customFormat="1" ht="19.5" customHeight="1" x14ac:dyDescent="0.25">
      <c r="B52" s="34" t="s">
        <v>957</v>
      </c>
      <c r="C52" s="172"/>
      <c r="D52" s="172"/>
      <c r="E52" s="172"/>
      <c r="F52" s="172"/>
      <c r="G52" s="172"/>
      <c r="H52" s="172"/>
      <c r="I52" s="229"/>
      <c r="J52" s="35" t="str">
        <f t="shared" si="7"/>
        <v/>
      </c>
      <c r="K52" s="172"/>
    </row>
    <row r="53" spans="1:12" s="33" customFormat="1" ht="19.5" customHeight="1" x14ac:dyDescent="0.25">
      <c r="B53" s="34" t="s">
        <v>958</v>
      </c>
      <c r="C53" s="172"/>
      <c r="D53" s="172"/>
      <c r="E53" s="172"/>
      <c r="F53" s="172"/>
      <c r="G53" s="172"/>
      <c r="H53" s="172"/>
      <c r="I53" s="229"/>
      <c r="J53" s="35" t="str">
        <f t="shared" si="7"/>
        <v/>
      </c>
      <c r="K53" s="172"/>
    </row>
    <row r="54" spans="1:12" s="33" customFormat="1" x14ac:dyDescent="0.25">
      <c r="G54" s="310" t="s">
        <v>864</v>
      </c>
      <c r="H54" s="310"/>
      <c r="I54" s="147" t="str">
        <f>IFERROR(SUM(I45:I50)/(SUM(I39:I43)+SUM(I45:I53)),"")</f>
        <v/>
      </c>
      <c r="J54" s="146"/>
    </row>
    <row r="55" spans="1:12" ht="25.5" x14ac:dyDescent="0.25">
      <c r="A55" s="2"/>
      <c r="B55" s="2"/>
      <c r="C55" s="2"/>
      <c r="D55" s="2"/>
      <c r="E55" s="2"/>
      <c r="F55" s="2"/>
      <c r="G55" s="2"/>
      <c r="H55" s="2"/>
      <c r="I55" s="39" t="s">
        <v>564</v>
      </c>
      <c r="J55" s="39" t="s">
        <v>659</v>
      </c>
      <c r="K55" s="39" t="s">
        <v>966</v>
      </c>
      <c r="L55" s="2"/>
    </row>
    <row r="56" spans="1:12" ht="14.25" x14ac:dyDescent="0.25">
      <c r="A56" s="2"/>
      <c r="B56" s="2"/>
      <c r="C56" s="2"/>
      <c r="D56" s="2"/>
      <c r="E56" s="2"/>
      <c r="F56" s="2"/>
      <c r="G56" s="99"/>
      <c r="H56" s="141" t="s">
        <v>645</v>
      </c>
      <c r="I56" s="228">
        <f>SUM(I37:I43,I45:I53)</f>
        <v>0</v>
      </c>
      <c r="J56" s="142">
        <f>SUM(J37:J43,J45:J53)</f>
        <v>0</v>
      </c>
      <c r="K56" s="225" t="s">
        <v>273</v>
      </c>
      <c r="L56" s="2"/>
    </row>
    <row r="57" spans="1:12" ht="14.25" x14ac:dyDescent="0.25">
      <c r="A57" s="2"/>
      <c r="B57" s="2"/>
      <c r="C57" s="2"/>
      <c r="D57" s="2"/>
      <c r="E57" s="2"/>
      <c r="F57" s="2"/>
      <c r="G57" s="293" t="s">
        <v>962</v>
      </c>
      <c r="H57" s="294"/>
      <c r="I57" s="228">
        <f>SUM(I37:I38)</f>
        <v>0</v>
      </c>
      <c r="J57" s="142">
        <f>SUM(J37:J38)</f>
        <v>0</v>
      </c>
      <c r="K57" s="225" t="s">
        <v>967</v>
      </c>
      <c r="L57" s="2"/>
    </row>
    <row r="58" spans="1:12" ht="14.25" x14ac:dyDescent="0.25">
      <c r="F58" s="2"/>
      <c r="G58" s="293" t="s">
        <v>963</v>
      </c>
      <c r="H58" s="294" t="s">
        <v>963</v>
      </c>
      <c r="I58" s="228">
        <f>SUM(I39:I41)</f>
        <v>0</v>
      </c>
      <c r="J58" s="142">
        <f>SUM(J39:J41)</f>
        <v>0</v>
      </c>
      <c r="K58" s="225" t="s">
        <v>968</v>
      </c>
      <c r="L58" s="2"/>
    </row>
    <row r="59" spans="1:12" s="2" customFormat="1" ht="14.25" x14ac:dyDescent="0.25">
      <c r="G59" s="293" t="s">
        <v>964</v>
      </c>
      <c r="H59" s="294" t="s">
        <v>964</v>
      </c>
      <c r="I59" s="228">
        <f>SUM(I45:I47)</f>
        <v>0</v>
      </c>
      <c r="J59" s="142">
        <f>SUM(J45:J47)</f>
        <v>0</v>
      </c>
      <c r="K59" s="225" t="s">
        <v>969</v>
      </c>
    </row>
    <row r="60" spans="1:12" s="33" customFormat="1" ht="35.1" customHeight="1" x14ac:dyDescent="0.25">
      <c r="G60" s="293" t="s">
        <v>965</v>
      </c>
      <c r="H60" s="294" t="s">
        <v>964</v>
      </c>
      <c r="I60" s="228">
        <f>SUM(I48:I53)</f>
        <v>0</v>
      </c>
      <c r="J60" s="142">
        <f>SUM(J48:J53)</f>
        <v>0</v>
      </c>
      <c r="K60" s="225" t="s">
        <v>273</v>
      </c>
    </row>
    <row r="61" spans="1:12" s="33" customFormat="1" ht="35.1" customHeight="1" x14ac:dyDescent="0.25"/>
    <row r="62" spans="1:12" s="33" customFormat="1" ht="35.1" customHeight="1" x14ac:dyDescent="0.25">
      <c r="A62" s="2"/>
      <c r="B62" s="307" t="s">
        <v>623</v>
      </c>
      <c r="C62" s="307"/>
      <c r="D62" s="307"/>
      <c r="E62" s="307"/>
    </row>
    <row r="63" spans="1:12" s="33" customFormat="1" ht="35.1" customHeight="1" x14ac:dyDescent="0.2">
      <c r="A63" s="2"/>
      <c r="B63" s="37" t="s">
        <v>3</v>
      </c>
      <c r="C63" s="311" t="s">
        <v>624</v>
      </c>
      <c r="D63" s="311"/>
      <c r="E63" s="311"/>
    </row>
    <row r="64" spans="1:12" ht="14.25" x14ac:dyDescent="0.25">
      <c r="A64" s="33"/>
      <c r="B64" s="34" t="s">
        <v>625</v>
      </c>
      <c r="C64" s="292"/>
      <c r="D64" s="292"/>
      <c r="E64" s="292"/>
      <c r="F64" s="2"/>
      <c r="G64" s="2"/>
      <c r="H64" s="2"/>
      <c r="I64" s="2"/>
      <c r="J64" s="2"/>
      <c r="K64" s="2"/>
      <c r="L64" s="2"/>
    </row>
    <row r="65" spans="1:12" x14ac:dyDescent="0.25">
      <c r="A65" s="33"/>
      <c r="B65" s="34" t="s">
        <v>626</v>
      </c>
      <c r="C65" s="292"/>
      <c r="D65" s="292"/>
      <c r="E65" s="292"/>
    </row>
    <row r="66" spans="1:12" x14ac:dyDescent="0.25">
      <c r="A66" s="33"/>
      <c r="B66" s="34" t="s">
        <v>627</v>
      </c>
      <c r="C66" s="292"/>
      <c r="D66" s="292"/>
      <c r="E66" s="292"/>
    </row>
    <row r="67" spans="1:12" x14ac:dyDescent="0.25">
      <c r="A67" s="33"/>
      <c r="B67" s="34" t="s">
        <v>628</v>
      </c>
      <c r="C67" s="292"/>
      <c r="D67" s="292"/>
      <c r="E67" s="292"/>
    </row>
    <row r="68" spans="1:12" ht="14.25" x14ac:dyDescent="0.25">
      <c r="A68" s="2"/>
      <c r="B68" s="2"/>
      <c r="C68" s="2"/>
      <c r="D68" s="2"/>
      <c r="E68" s="2"/>
      <c r="F68" s="2"/>
      <c r="G68" s="2"/>
      <c r="H68" s="2"/>
      <c r="I68" s="2"/>
      <c r="J68" s="2"/>
      <c r="K68" s="2"/>
      <c r="L68" s="2"/>
    </row>
    <row r="69" spans="1:12" ht="15.75" x14ac:dyDescent="0.25">
      <c r="B69" s="295" t="s">
        <v>817</v>
      </c>
      <c r="C69" s="296"/>
      <c r="D69" s="296"/>
      <c r="E69" s="297"/>
    </row>
    <row r="70" spans="1:12" x14ac:dyDescent="0.2">
      <c r="B70" s="37" t="s">
        <v>852</v>
      </c>
      <c r="C70" s="36" t="s">
        <v>529</v>
      </c>
      <c r="D70" s="305" t="s">
        <v>104</v>
      </c>
      <c r="E70" s="306"/>
    </row>
    <row r="71" spans="1:12" x14ac:dyDescent="0.25">
      <c r="B71" s="153"/>
      <c r="C71" s="170"/>
      <c r="D71" s="290"/>
      <c r="E71" s="291"/>
    </row>
    <row r="72" spans="1:12" ht="14.25" x14ac:dyDescent="0.25">
      <c r="A72" s="2"/>
      <c r="B72" s="153"/>
      <c r="C72" s="170"/>
      <c r="D72" s="290"/>
      <c r="E72" s="291"/>
    </row>
    <row r="73" spans="1:12" x14ac:dyDescent="0.25">
      <c r="B73" s="153"/>
      <c r="C73" s="170"/>
      <c r="D73" s="290"/>
      <c r="E73" s="291"/>
    </row>
    <row r="74" spans="1:12" x14ac:dyDescent="0.25">
      <c r="B74" s="153"/>
      <c r="C74" s="170"/>
      <c r="D74" s="290"/>
      <c r="E74" s="291"/>
    </row>
    <row r="75" spans="1:12" x14ac:dyDescent="0.25">
      <c r="B75" s="153"/>
      <c r="C75" s="170"/>
      <c r="D75" s="290"/>
      <c r="E75" s="291"/>
    </row>
    <row r="119" spans="2:11" ht="12.95" customHeight="1" x14ac:dyDescent="0.2">
      <c r="B119" s="3"/>
      <c r="C119" s="3"/>
      <c r="D119" s="3"/>
      <c r="E119" s="3"/>
      <c r="F119" s="3"/>
      <c r="G119" s="3"/>
      <c r="H119" s="3"/>
      <c r="I119" s="3"/>
      <c r="J119" s="3"/>
      <c r="K119" s="3"/>
    </row>
  </sheetData>
  <sheetProtection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7:H57"/>
    <mergeCell ref="G58:H58"/>
    <mergeCell ref="G59:H59"/>
    <mergeCell ref="G60:H60"/>
    <mergeCell ref="B69:E69"/>
    <mergeCell ref="C64:E64"/>
    <mergeCell ref="C65:E65"/>
    <mergeCell ref="D72:E72"/>
    <mergeCell ref="D73:E73"/>
    <mergeCell ref="D74:E74"/>
    <mergeCell ref="D75:E75"/>
    <mergeCell ref="C66:E66"/>
    <mergeCell ref="C67:E67"/>
    <mergeCell ref="D71:E71"/>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47" t="s">
        <v>818</v>
      </c>
      <c r="C2" s="347"/>
      <c r="D2" s="347"/>
      <c r="E2" s="347"/>
      <c r="F2" s="347"/>
      <c r="G2" s="347"/>
      <c r="H2" s="347"/>
      <c r="I2" s="347"/>
      <c r="J2" s="347"/>
      <c r="K2" s="347"/>
      <c r="L2" s="347"/>
      <c r="M2" s="347"/>
      <c r="N2" s="347"/>
    </row>
    <row r="3" spans="1:14" ht="15" x14ac:dyDescent="0.25">
      <c r="A3" s="4"/>
      <c r="B3" s="348" t="s">
        <v>725</v>
      </c>
      <c r="C3" s="348"/>
      <c r="D3" s="348"/>
      <c r="E3" s="348"/>
      <c r="F3" s="348"/>
      <c r="G3" s="348"/>
      <c r="H3" s="348"/>
      <c r="I3" s="348"/>
      <c r="J3" s="348"/>
      <c r="K3" s="348"/>
      <c r="L3" s="348"/>
      <c r="M3" s="348"/>
      <c r="N3" s="348"/>
    </row>
    <row r="4" spans="1:14" x14ac:dyDescent="0.2">
      <c r="B4" s="325" t="s">
        <v>860</v>
      </c>
      <c r="C4" s="325"/>
      <c r="D4" s="325"/>
      <c r="E4" s="325"/>
      <c r="F4" s="325"/>
      <c r="G4" s="325"/>
      <c r="H4" s="325"/>
      <c r="I4" s="325"/>
      <c r="J4" s="325"/>
      <c r="K4" s="325"/>
      <c r="L4" s="325"/>
      <c r="M4" s="325"/>
      <c r="N4" s="325"/>
    </row>
    <row r="5" spans="1:14" s="1" customFormat="1" x14ac:dyDescent="0.25">
      <c r="A5" s="2"/>
      <c r="B5" s="2"/>
      <c r="C5" s="2"/>
      <c r="D5" s="2"/>
      <c r="E5" s="2"/>
      <c r="F5" s="2"/>
      <c r="G5" s="33"/>
      <c r="H5" s="199"/>
      <c r="I5" s="106"/>
      <c r="J5" s="106"/>
      <c r="K5" s="33"/>
      <c r="L5" s="2"/>
    </row>
    <row r="6" spans="1:14" s="1" customFormat="1" ht="15.75" x14ac:dyDescent="0.25">
      <c r="A6" s="2"/>
      <c r="B6" s="307" t="s">
        <v>755</v>
      </c>
      <c r="C6" s="307"/>
      <c r="D6" s="307"/>
      <c r="E6" s="307"/>
      <c r="F6" s="307"/>
      <c r="G6" s="307"/>
      <c r="H6" s="307"/>
      <c r="I6" s="307"/>
      <c r="J6" s="307"/>
      <c r="K6" s="307"/>
      <c r="L6" s="307"/>
      <c r="M6" s="307"/>
      <c r="N6" s="307"/>
    </row>
    <row r="7" spans="1:14" s="1" customFormat="1" ht="14.45" customHeight="1" x14ac:dyDescent="0.25">
      <c r="A7" s="2"/>
      <c r="B7" s="340" t="s">
        <v>724</v>
      </c>
      <c r="C7" s="45" t="s">
        <v>545</v>
      </c>
      <c r="D7" s="340" t="s">
        <v>546</v>
      </c>
      <c r="E7" s="340" t="s">
        <v>547</v>
      </c>
      <c r="F7" s="340" t="s">
        <v>666</v>
      </c>
      <c r="G7" s="334" t="s">
        <v>665</v>
      </c>
      <c r="H7" s="335"/>
      <c r="I7" s="336"/>
      <c r="J7" s="340" t="s">
        <v>663</v>
      </c>
      <c r="K7" s="341" t="s">
        <v>851</v>
      </c>
      <c r="L7" s="334" t="s">
        <v>104</v>
      </c>
      <c r="M7" s="335"/>
      <c r="N7" s="336"/>
    </row>
    <row r="8" spans="1:14" s="1" customFormat="1" ht="12.75" x14ac:dyDescent="0.25">
      <c r="B8" s="340"/>
      <c r="C8" s="340" t="s">
        <v>549</v>
      </c>
      <c r="D8" s="340"/>
      <c r="E8" s="340"/>
      <c r="F8" s="340"/>
      <c r="G8" s="337"/>
      <c r="H8" s="338"/>
      <c r="I8" s="339"/>
      <c r="J8" s="340"/>
      <c r="K8" s="342"/>
      <c r="L8" s="337"/>
      <c r="M8" s="338"/>
      <c r="N8" s="339"/>
    </row>
    <row r="9" spans="1:14" s="1" customFormat="1" ht="12.75" x14ac:dyDescent="0.25">
      <c r="B9" s="340"/>
      <c r="C9" s="340"/>
      <c r="D9" s="340"/>
      <c r="E9" s="340"/>
      <c r="F9" s="340"/>
      <c r="G9" s="337"/>
      <c r="H9" s="338"/>
      <c r="I9" s="339"/>
      <c r="J9" s="340"/>
      <c r="K9" s="342"/>
      <c r="L9" s="337"/>
      <c r="M9" s="338"/>
      <c r="N9" s="339"/>
    </row>
    <row r="10" spans="1:14" s="1" customFormat="1" ht="12.75" x14ac:dyDescent="0.25">
      <c r="B10" s="341"/>
      <c r="C10" s="341"/>
      <c r="D10" s="341"/>
      <c r="E10" s="341"/>
      <c r="F10" s="341"/>
      <c r="G10" s="337"/>
      <c r="H10" s="338"/>
      <c r="I10" s="339"/>
      <c r="J10" s="341"/>
      <c r="K10" s="342"/>
      <c r="L10" s="337"/>
      <c r="M10" s="338"/>
      <c r="N10" s="339"/>
    </row>
    <row r="11" spans="1:14" s="1" customFormat="1" ht="15" customHeight="1" x14ac:dyDescent="0.25">
      <c r="B11" s="46" t="s">
        <v>738</v>
      </c>
      <c r="C11" s="75"/>
      <c r="D11" s="75"/>
      <c r="E11" s="75"/>
      <c r="F11" s="75"/>
      <c r="G11" s="75"/>
      <c r="H11" s="75"/>
      <c r="I11" s="75"/>
      <c r="J11" s="75"/>
      <c r="K11" s="75"/>
      <c r="L11" s="75"/>
      <c r="M11" s="75"/>
      <c r="N11" s="76"/>
    </row>
    <row r="12" spans="1:14" s="33" customFormat="1" ht="12.75" x14ac:dyDescent="0.25">
      <c r="B12" s="80"/>
      <c r="C12" s="80"/>
      <c r="D12" s="80"/>
      <c r="E12" s="80"/>
      <c r="F12" s="80"/>
      <c r="G12" s="349"/>
      <c r="H12" s="350"/>
      <c r="I12" s="351"/>
      <c r="J12" s="230"/>
      <c r="K12" s="80"/>
      <c r="L12" s="327"/>
      <c r="M12" s="327"/>
      <c r="N12" s="327"/>
    </row>
    <row r="13" spans="1:14" s="33" customFormat="1" ht="12.75" x14ac:dyDescent="0.25">
      <c r="B13" s="78"/>
      <c r="C13" s="78"/>
      <c r="D13" s="80"/>
      <c r="E13" s="78"/>
      <c r="F13" s="78"/>
      <c r="G13" s="344"/>
      <c r="H13" s="345"/>
      <c r="I13" s="346"/>
      <c r="J13" s="231"/>
      <c r="K13" s="78"/>
      <c r="L13" s="327"/>
      <c r="M13" s="327"/>
      <c r="N13" s="327"/>
    </row>
    <row r="14" spans="1:14" s="33" customFormat="1" ht="12.75" x14ac:dyDescent="0.25">
      <c r="B14" s="78"/>
      <c r="C14" s="78"/>
      <c r="D14" s="80"/>
      <c r="E14" s="78"/>
      <c r="F14" s="78"/>
      <c r="G14" s="344"/>
      <c r="H14" s="345"/>
      <c r="I14" s="346"/>
      <c r="J14" s="231"/>
      <c r="K14" s="78"/>
      <c r="L14" s="327"/>
      <c r="M14" s="327"/>
      <c r="N14" s="327"/>
    </row>
    <row r="15" spans="1:14" s="33" customFormat="1" ht="12.75" x14ac:dyDescent="0.25">
      <c r="B15" s="78"/>
      <c r="C15" s="78"/>
      <c r="D15" s="80"/>
      <c r="E15" s="78"/>
      <c r="F15" s="78"/>
      <c r="G15" s="344"/>
      <c r="H15" s="345"/>
      <c r="I15" s="346"/>
      <c r="J15" s="231"/>
      <c r="K15" s="78"/>
      <c r="L15" s="327"/>
      <c r="M15" s="327"/>
      <c r="N15" s="327"/>
    </row>
    <row r="16" spans="1:14" s="33" customFormat="1" ht="12.75" x14ac:dyDescent="0.25">
      <c r="B16" s="81"/>
      <c r="C16" s="81"/>
      <c r="D16" s="80"/>
      <c r="E16" s="81"/>
      <c r="F16" s="81"/>
      <c r="G16" s="344"/>
      <c r="H16" s="345"/>
      <c r="I16" s="346"/>
      <c r="J16" s="232"/>
      <c r="K16" s="81"/>
      <c r="L16" s="327"/>
      <c r="M16" s="327"/>
      <c r="N16" s="327"/>
    </row>
    <row r="17" spans="2:14" s="4" customFormat="1" ht="14.25" customHeight="1" x14ac:dyDescent="0.2">
      <c r="B17" s="324"/>
      <c r="C17" s="324"/>
      <c r="D17" s="324"/>
      <c r="E17" s="324"/>
      <c r="F17" s="324"/>
      <c r="G17" s="321" t="s">
        <v>950</v>
      </c>
      <c r="H17" s="322"/>
      <c r="I17" s="323"/>
      <c r="J17" s="233">
        <f>SUMIF(D12:D16,"Wall",J12:J16)</f>
        <v>0</v>
      </c>
      <c r="K17" s="324"/>
      <c r="L17" s="324"/>
      <c r="M17" s="324"/>
      <c r="N17" s="324"/>
    </row>
    <row r="18" spans="2:14" s="4" customFormat="1" ht="14.25" customHeight="1" x14ac:dyDescent="0.2">
      <c r="B18" s="324"/>
      <c r="C18" s="324"/>
      <c r="D18" s="324"/>
      <c r="E18" s="324"/>
      <c r="F18" s="324"/>
      <c r="G18" s="321" t="s">
        <v>951</v>
      </c>
      <c r="H18" s="322"/>
      <c r="I18" s="323"/>
      <c r="J18" s="233">
        <f>SUM('Env Pre-const'!$I$11:$I$13)</f>
        <v>0</v>
      </c>
      <c r="K18" s="324"/>
      <c r="L18" s="324"/>
      <c r="M18" s="324"/>
      <c r="N18" s="324"/>
    </row>
    <row r="19" spans="2:14" s="4" customFormat="1" ht="14.25" customHeight="1" x14ac:dyDescent="0.2">
      <c r="B19" s="324"/>
      <c r="C19" s="324"/>
      <c r="D19" s="324"/>
      <c r="E19" s="324"/>
      <c r="F19" s="324"/>
      <c r="G19" s="321" t="s">
        <v>953</v>
      </c>
      <c r="H19" s="322"/>
      <c r="I19" s="323"/>
      <c r="J19" s="224" t="e">
        <f>J17/J18</f>
        <v>#DIV/0!</v>
      </c>
      <c r="K19" s="324"/>
      <c r="L19" s="324"/>
      <c r="M19" s="324"/>
      <c r="N19" s="324"/>
    </row>
    <row r="20" spans="2:14" s="4" customFormat="1" ht="14.25" customHeight="1" x14ac:dyDescent="0.2">
      <c r="B20" s="324"/>
      <c r="C20" s="324"/>
      <c r="D20" s="324"/>
      <c r="E20" s="324"/>
      <c r="F20" s="324"/>
      <c r="G20" s="321" t="s">
        <v>952</v>
      </c>
      <c r="H20" s="322"/>
      <c r="I20" s="323"/>
      <c r="J20" s="223" t="e">
        <f>IF(J19&lt;0.3,"Fail","Pass")</f>
        <v>#DIV/0!</v>
      </c>
      <c r="K20" s="324"/>
      <c r="L20" s="324"/>
      <c r="M20" s="324"/>
      <c r="N20" s="324"/>
    </row>
    <row r="21" spans="2:14" s="1" customFormat="1" ht="15" customHeight="1" x14ac:dyDescent="0.25">
      <c r="B21" s="46" t="s">
        <v>800</v>
      </c>
      <c r="C21" s="75"/>
      <c r="D21" s="75"/>
      <c r="E21" s="75"/>
      <c r="F21" s="75"/>
      <c r="G21" s="75"/>
      <c r="H21" s="75"/>
      <c r="I21" s="75"/>
      <c r="J21" s="75"/>
      <c r="K21" s="76"/>
      <c r="L21" s="75"/>
      <c r="M21" s="75"/>
      <c r="N21" s="76"/>
    </row>
    <row r="22" spans="2:14" s="33" customFormat="1" ht="12.75" x14ac:dyDescent="0.25">
      <c r="B22" s="136"/>
      <c r="C22" s="136"/>
      <c r="D22" s="136"/>
      <c r="E22" s="136"/>
      <c r="F22" s="136"/>
      <c r="G22" s="331"/>
      <c r="H22" s="332"/>
      <c r="I22" s="333"/>
      <c r="J22" s="234"/>
      <c r="K22" s="136"/>
      <c r="L22" s="326"/>
      <c r="M22" s="326"/>
      <c r="N22" s="326"/>
    </row>
    <row r="23" spans="2:14" s="33" customFormat="1" ht="12.75" x14ac:dyDescent="0.25">
      <c r="B23" s="134"/>
      <c r="C23" s="134"/>
      <c r="D23" s="134"/>
      <c r="E23" s="134"/>
      <c r="F23" s="134"/>
      <c r="G23" s="331"/>
      <c r="H23" s="332"/>
      <c r="I23" s="333"/>
      <c r="J23" s="235"/>
      <c r="K23" s="134"/>
      <c r="L23" s="326"/>
      <c r="M23" s="326"/>
      <c r="N23" s="326"/>
    </row>
    <row r="24" spans="2:14" s="33" customFormat="1" ht="12.75" x14ac:dyDescent="0.25">
      <c r="B24" s="134"/>
      <c r="C24" s="134"/>
      <c r="D24" s="134"/>
      <c r="E24" s="134"/>
      <c r="F24" s="134"/>
      <c r="G24" s="331"/>
      <c r="H24" s="332"/>
      <c r="I24" s="333"/>
      <c r="J24" s="235"/>
      <c r="K24" s="134"/>
      <c r="L24" s="326"/>
      <c r="M24" s="326"/>
      <c r="N24" s="326"/>
    </row>
    <row r="25" spans="2:14" s="33" customFormat="1" ht="12.75" x14ac:dyDescent="0.25">
      <c r="B25" s="134"/>
      <c r="C25" s="134"/>
      <c r="D25" s="134"/>
      <c r="E25" s="134"/>
      <c r="F25" s="134"/>
      <c r="G25" s="331"/>
      <c r="H25" s="332"/>
      <c r="I25" s="333"/>
      <c r="J25" s="235"/>
      <c r="K25" s="134"/>
      <c r="L25" s="326"/>
      <c r="M25" s="326"/>
      <c r="N25" s="326"/>
    </row>
    <row r="26" spans="2:14" s="33" customFormat="1" ht="12.75" x14ac:dyDescent="0.25">
      <c r="B26" s="134"/>
      <c r="C26" s="134"/>
      <c r="D26" s="134"/>
      <c r="E26" s="134"/>
      <c r="F26" s="134"/>
      <c r="G26" s="331"/>
      <c r="H26" s="332"/>
      <c r="I26" s="333"/>
      <c r="J26" s="235"/>
      <c r="K26" s="134"/>
      <c r="L26" s="326"/>
      <c r="M26" s="326"/>
      <c r="N26" s="326"/>
    </row>
    <row r="27" spans="2:14" s="4" customFormat="1" ht="14.25" customHeight="1" x14ac:dyDescent="0.2">
      <c r="B27" s="324"/>
      <c r="C27" s="324"/>
      <c r="D27" s="324"/>
      <c r="E27" s="324"/>
      <c r="F27" s="324"/>
      <c r="G27" s="321" t="s">
        <v>950</v>
      </c>
      <c r="H27" s="322"/>
      <c r="I27" s="323"/>
      <c r="J27" s="233">
        <f>SUMIF(D22:D26,"Wall",J22:J26)</f>
        <v>0</v>
      </c>
      <c r="K27" s="324"/>
      <c r="L27" s="324"/>
      <c r="M27" s="324"/>
      <c r="N27" s="324"/>
    </row>
    <row r="28" spans="2:14" s="4" customFormat="1" ht="14.25" customHeight="1" x14ac:dyDescent="0.2">
      <c r="B28" s="324"/>
      <c r="C28" s="324"/>
      <c r="D28" s="324"/>
      <c r="E28" s="324"/>
      <c r="F28" s="324"/>
      <c r="G28" s="321" t="s">
        <v>951</v>
      </c>
      <c r="H28" s="322"/>
      <c r="I28" s="323"/>
      <c r="J28" s="233">
        <f>SUM('Env Pre-const'!$I$11:$I$13)</f>
        <v>0</v>
      </c>
      <c r="K28" s="324"/>
      <c r="L28" s="324"/>
      <c r="M28" s="324"/>
      <c r="N28" s="324"/>
    </row>
    <row r="29" spans="2:14" s="4" customFormat="1" ht="14.25" customHeight="1" x14ac:dyDescent="0.2">
      <c r="B29" s="324"/>
      <c r="C29" s="324"/>
      <c r="D29" s="324"/>
      <c r="E29" s="324"/>
      <c r="F29" s="324"/>
      <c r="G29" s="321" t="s">
        <v>953</v>
      </c>
      <c r="H29" s="322"/>
      <c r="I29" s="323"/>
      <c r="J29" s="224" t="e">
        <f>J27/J28</f>
        <v>#DIV/0!</v>
      </c>
      <c r="K29" s="324"/>
      <c r="L29" s="324"/>
      <c r="M29" s="324"/>
      <c r="N29" s="324"/>
    </row>
    <row r="30" spans="2:14" s="4" customFormat="1" ht="14.25" customHeight="1" x14ac:dyDescent="0.2">
      <c r="B30" s="324"/>
      <c r="C30" s="324"/>
      <c r="D30" s="324"/>
      <c r="E30" s="324"/>
      <c r="F30" s="324"/>
      <c r="G30" s="321" t="s">
        <v>952</v>
      </c>
      <c r="H30" s="322"/>
      <c r="I30" s="323"/>
      <c r="J30" s="223" t="e">
        <f>IF(J29&lt;0.3,"Fail","Pass")</f>
        <v>#DIV/0!</v>
      </c>
      <c r="K30" s="324"/>
      <c r="L30" s="324"/>
      <c r="M30" s="324"/>
      <c r="N30" s="324"/>
    </row>
    <row r="31" spans="2:14" s="1" customFormat="1" ht="15" customHeight="1" x14ac:dyDescent="0.25">
      <c r="B31" s="46" t="s">
        <v>630</v>
      </c>
      <c r="C31" s="75"/>
      <c r="D31" s="75"/>
      <c r="E31" s="75"/>
      <c r="F31" s="75"/>
      <c r="G31" s="75"/>
      <c r="H31" s="75"/>
      <c r="I31" s="75"/>
      <c r="J31" s="75"/>
      <c r="K31" s="76"/>
      <c r="L31" s="75"/>
      <c r="M31" s="75"/>
      <c r="N31" s="76"/>
    </row>
    <row r="32" spans="2:14" s="33" customFormat="1" ht="12.75" x14ac:dyDescent="0.25">
      <c r="B32" s="80"/>
      <c r="C32" s="80"/>
      <c r="D32" s="80"/>
      <c r="E32" s="80"/>
      <c r="F32" s="80"/>
      <c r="G32" s="344"/>
      <c r="H32" s="345"/>
      <c r="I32" s="346"/>
      <c r="J32" s="230"/>
      <c r="K32" s="80"/>
      <c r="L32" s="327"/>
      <c r="M32" s="327"/>
      <c r="N32" s="327"/>
    </row>
    <row r="33" spans="2:14" s="33" customFormat="1" ht="12.75" x14ac:dyDescent="0.25">
      <c r="B33" s="78"/>
      <c r="C33" s="78"/>
      <c r="D33" s="80"/>
      <c r="E33" s="78"/>
      <c r="F33" s="78"/>
      <c r="G33" s="344"/>
      <c r="H33" s="345"/>
      <c r="I33" s="346"/>
      <c r="J33" s="231"/>
      <c r="K33" s="78"/>
      <c r="L33" s="327"/>
      <c r="M33" s="327"/>
      <c r="N33" s="327"/>
    </row>
    <row r="34" spans="2:14" s="33" customFormat="1" ht="12.75" x14ac:dyDescent="0.25">
      <c r="B34" s="78"/>
      <c r="C34" s="78"/>
      <c r="D34" s="80"/>
      <c r="E34" s="78"/>
      <c r="F34" s="78"/>
      <c r="G34" s="344"/>
      <c r="H34" s="345"/>
      <c r="I34" s="346"/>
      <c r="J34" s="231"/>
      <c r="K34" s="78"/>
      <c r="L34" s="327"/>
      <c r="M34" s="327"/>
      <c r="N34" s="327"/>
    </row>
    <row r="35" spans="2:14" s="33" customFormat="1" ht="12.75" x14ac:dyDescent="0.25">
      <c r="B35" s="78"/>
      <c r="C35" s="78"/>
      <c r="D35" s="80"/>
      <c r="E35" s="78"/>
      <c r="F35" s="78"/>
      <c r="G35" s="344"/>
      <c r="H35" s="345"/>
      <c r="I35" s="346"/>
      <c r="J35" s="231"/>
      <c r="K35" s="78"/>
      <c r="L35" s="327"/>
      <c r="M35" s="327"/>
      <c r="N35" s="327"/>
    </row>
    <row r="36" spans="2:14" s="33" customFormat="1" ht="12.75" x14ac:dyDescent="0.25">
      <c r="B36" s="78"/>
      <c r="C36" s="78"/>
      <c r="D36" s="80"/>
      <c r="E36" s="78"/>
      <c r="F36" s="78"/>
      <c r="G36" s="344"/>
      <c r="H36" s="345"/>
      <c r="I36" s="346"/>
      <c r="J36" s="231"/>
      <c r="K36" s="78"/>
      <c r="L36" s="327"/>
      <c r="M36" s="327"/>
      <c r="N36" s="327"/>
    </row>
    <row r="37" spans="2:14" s="4" customFormat="1" ht="14.25" customHeight="1" x14ac:dyDescent="0.2">
      <c r="B37" s="324"/>
      <c r="C37" s="324"/>
      <c r="D37" s="324"/>
      <c r="E37" s="324"/>
      <c r="F37" s="324"/>
      <c r="G37" s="321" t="s">
        <v>950</v>
      </c>
      <c r="H37" s="322"/>
      <c r="I37" s="323"/>
      <c r="J37" s="233">
        <f>SUMIF(D32:D36,"Wall",J32:J36)</f>
        <v>0</v>
      </c>
      <c r="K37" s="324"/>
      <c r="L37" s="324"/>
      <c r="M37" s="324"/>
      <c r="N37" s="324"/>
    </row>
    <row r="38" spans="2:14" s="4" customFormat="1" ht="14.25" customHeight="1" x14ac:dyDescent="0.2">
      <c r="B38" s="324"/>
      <c r="C38" s="324"/>
      <c r="D38" s="324"/>
      <c r="E38" s="324"/>
      <c r="F38" s="324"/>
      <c r="G38" s="321" t="s">
        <v>951</v>
      </c>
      <c r="H38" s="322"/>
      <c r="I38" s="323"/>
      <c r="J38" s="233">
        <f>SUM('Env Pre-const'!$I$11:$I$13)</f>
        <v>0</v>
      </c>
      <c r="K38" s="324"/>
      <c r="L38" s="324"/>
      <c r="M38" s="324"/>
      <c r="N38" s="324"/>
    </row>
    <row r="39" spans="2:14" s="4" customFormat="1" ht="14.25" customHeight="1" x14ac:dyDescent="0.2">
      <c r="B39" s="324"/>
      <c r="C39" s="324"/>
      <c r="D39" s="324"/>
      <c r="E39" s="324"/>
      <c r="F39" s="324"/>
      <c r="G39" s="321" t="s">
        <v>953</v>
      </c>
      <c r="H39" s="322"/>
      <c r="I39" s="323"/>
      <c r="J39" s="224" t="e">
        <f>J37/J38</f>
        <v>#DIV/0!</v>
      </c>
      <c r="K39" s="324"/>
      <c r="L39" s="324"/>
      <c r="M39" s="324"/>
      <c r="N39" s="324"/>
    </row>
    <row r="40" spans="2:14" s="4" customFormat="1" ht="14.25" customHeight="1" x14ac:dyDescent="0.2">
      <c r="B40" s="324"/>
      <c r="C40" s="324"/>
      <c r="D40" s="324"/>
      <c r="E40" s="324"/>
      <c r="F40" s="324"/>
      <c r="G40" s="321" t="s">
        <v>954</v>
      </c>
      <c r="H40" s="322"/>
      <c r="I40" s="323"/>
      <c r="J40" s="223" t="e">
        <f>IF(J39&lt;1,"Fail","Pass")</f>
        <v>#DIV/0!</v>
      </c>
      <c r="K40" s="324"/>
      <c r="L40" s="324"/>
      <c r="M40" s="324"/>
      <c r="N40" s="324"/>
    </row>
    <row r="41" spans="2:14" s="1" customFormat="1" ht="15" customHeight="1" x14ac:dyDescent="0.25">
      <c r="B41" s="46" t="s">
        <v>799</v>
      </c>
      <c r="C41" s="75"/>
      <c r="D41" s="75"/>
      <c r="E41" s="75"/>
      <c r="F41" s="75"/>
      <c r="G41" s="75"/>
      <c r="H41" s="75"/>
      <c r="I41" s="75"/>
      <c r="J41" s="75"/>
      <c r="K41" s="76"/>
      <c r="L41" s="75"/>
      <c r="M41" s="75"/>
      <c r="N41" s="76"/>
    </row>
    <row r="42" spans="2:14" s="33" customFormat="1" ht="12.75" x14ac:dyDescent="0.25">
      <c r="B42" s="136"/>
      <c r="C42" s="136"/>
      <c r="D42" s="136"/>
      <c r="E42" s="136"/>
      <c r="F42" s="136"/>
      <c r="G42" s="331"/>
      <c r="H42" s="332"/>
      <c r="I42" s="333"/>
      <c r="J42" s="234"/>
      <c r="K42" s="136"/>
      <c r="L42" s="326"/>
      <c r="M42" s="326"/>
      <c r="N42" s="326"/>
    </row>
    <row r="43" spans="2:14" s="33" customFormat="1" ht="12.75" x14ac:dyDescent="0.25">
      <c r="B43" s="134"/>
      <c r="C43" s="134"/>
      <c r="D43" s="134"/>
      <c r="E43" s="134"/>
      <c r="F43" s="134"/>
      <c r="G43" s="331"/>
      <c r="H43" s="332"/>
      <c r="I43" s="333"/>
      <c r="J43" s="235"/>
      <c r="K43" s="134"/>
      <c r="L43" s="326"/>
      <c r="M43" s="326"/>
      <c r="N43" s="326"/>
    </row>
    <row r="44" spans="2:14" s="33" customFormat="1" ht="12.75" x14ac:dyDescent="0.25">
      <c r="B44" s="134"/>
      <c r="C44" s="134"/>
      <c r="D44" s="134"/>
      <c r="E44" s="134"/>
      <c r="F44" s="134"/>
      <c r="G44" s="331"/>
      <c r="H44" s="332"/>
      <c r="I44" s="333"/>
      <c r="J44" s="235"/>
      <c r="K44" s="134"/>
      <c r="L44" s="326"/>
      <c r="M44" s="326"/>
      <c r="N44" s="326"/>
    </row>
    <row r="45" spans="2:14" s="33" customFormat="1" ht="12.75" x14ac:dyDescent="0.25">
      <c r="B45" s="134"/>
      <c r="C45" s="134"/>
      <c r="D45" s="134"/>
      <c r="E45" s="134"/>
      <c r="F45" s="134"/>
      <c r="G45" s="331"/>
      <c r="H45" s="332"/>
      <c r="I45" s="333"/>
      <c r="J45" s="235"/>
      <c r="K45" s="134"/>
      <c r="L45" s="326"/>
      <c r="M45" s="326"/>
      <c r="N45" s="326"/>
    </row>
    <row r="46" spans="2:14" s="33" customFormat="1" ht="12.75" x14ac:dyDescent="0.25">
      <c r="B46" s="134"/>
      <c r="C46" s="134"/>
      <c r="D46" s="134"/>
      <c r="E46" s="134"/>
      <c r="F46" s="134"/>
      <c r="G46" s="331"/>
      <c r="H46" s="332"/>
      <c r="I46" s="333"/>
      <c r="J46" s="235"/>
      <c r="K46" s="134"/>
      <c r="L46" s="326"/>
      <c r="M46" s="326"/>
      <c r="N46" s="326"/>
    </row>
    <row r="47" spans="2:14" s="4" customFormat="1" ht="14.25" customHeight="1" x14ac:dyDescent="0.2">
      <c r="B47" s="324"/>
      <c r="C47" s="324"/>
      <c r="D47" s="324"/>
      <c r="E47" s="324"/>
      <c r="F47" s="324"/>
      <c r="G47" s="321" t="s">
        <v>950</v>
      </c>
      <c r="H47" s="322"/>
      <c r="I47" s="323"/>
      <c r="J47" s="233">
        <f>SUMIF(D42:D46,"Wall",J42:J46)</f>
        <v>0</v>
      </c>
      <c r="K47" s="324"/>
      <c r="L47" s="324"/>
      <c r="M47" s="324"/>
      <c r="N47" s="324"/>
    </row>
    <row r="48" spans="2:14" s="4" customFormat="1" ht="14.25" customHeight="1" x14ac:dyDescent="0.2">
      <c r="B48" s="324"/>
      <c r="C48" s="324"/>
      <c r="D48" s="324"/>
      <c r="E48" s="324"/>
      <c r="F48" s="324"/>
      <c r="G48" s="321" t="s">
        <v>951</v>
      </c>
      <c r="H48" s="322"/>
      <c r="I48" s="323"/>
      <c r="J48" s="233">
        <f>SUM('Env Pre-const'!$I$11:$I$13)</f>
        <v>0</v>
      </c>
      <c r="K48" s="324"/>
      <c r="L48" s="324"/>
      <c r="M48" s="324"/>
      <c r="N48" s="324"/>
    </row>
    <row r="49" spans="2:14" s="4" customFormat="1" ht="14.25" customHeight="1" x14ac:dyDescent="0.2">
      <c r="B49" s="324"/>
      <c r="C49" s="324"/>
      <c r="D49" s="324"/>
      <c r="E49" s="324"/>
      <c r="F49" s="324"/>
      <c r="G49" s="321" t="s">
        <v>953</v>
      </c>
      <c r="H49" s="322"/>
      <c r="I49" s="323"/>
      <c r="J49" s="224" t="e">
        <f>J47/J48</f>
        <v>#DIV/0!</v>
      </c>
      <c r="K49" s="324"/>
      <c r="L49" s="324"/>
      <c r="M49" s="324"/>
      <c r="N49" s="324"/>
    </row>
    <row r="50" spans="2:14" s="4" customFormat="1" ht="14.25" customHeight="1" x14ac:dyDescent="0.2">
      <c r="B50" s="324"/>
      <c r="C50" s="324"/>
      <c r="D50" s="324"/>
      <c r="E50" s="324"/>
      <c r="F50" s="324"/>
      <c r="G50" s="321" t="s">
        <v>954</v>
      </c>
      <c r="H50" s="322"/>
      <c r="I50" s="323"/>
      <c r="J50" s="223" t="e">
        <f>IF(J49&lt;1,"Fail","Pass")</f>
        <v>#DIV/0!</v>
      </c>
      <c r="K50" s="324"/>
      <c r="L50" s="324"/>
      <c r="M50" s="324"/>
      <c r="N50" s="324"/>
    </row>
    <row r="51" spans="2:14" s="1" customFormat="1" ht="12.75" x14ac:dyDescent="0.25"/>
    <row r="52" spans="2:14" s="1" customFormat="1" ht="15.75" x14ac:dyDescent="0.25">
      <c r="B52" s="307" t="s">
        <v>756</v>
      </c>
      <c r="C52" s="307"/>
      <c r="D52" s="307"/>
      <c r="E52" s="307"/>
      <c r="F52" s="307"/>
      <c r="G52" s="307"/>
      <c r="H52" s="307"/>
      <c r="I52" s="307"/>
      <c r="J52" s="307"/>
      <c r="K52" s="307"/>
      <c r="L52" s="307"/>
      <c r="M52" s="307"/>
    </row>
    <row r="53" spans="2:14" s="1" customFormat="1" ht="12.75" x14ac:dyDescent="0.25">
      <c r="B53" s="340" t="s">
        <v>724</v>
      </c>
      <c r="C53" s="45" t="s">
        <v>545</v>
      </c>
      <c r="D53" s="340" t="s">
        <v>550</v>
      </c>
      <c r="E53" s="341" t="s">
        <v>556</v>
      </c>
      <c r="F53" s="341" t="s">
        <v>553</v>
      </c>
      <c r="G53" s="340" t="s">
        <v>557</v>
      </c>
      <c r="H53" s="340" t="s">
        <v>554</v>
      </c>
      <c r="I53" s="340" t="s">
        <v>555</v>
      </c>
      <c r="J53" s="334" t="s">
        <v>104</v>
      </c>
      <c r="K53" s="335"/>
      <c r="L53" s="336"/>
      <c r="M53" s="340" t="s">
        <v>562</v>
      </c>
    </row>
    <row r="54" spans="2:14" s="1" customFormat="1" ht="12.95" customHeight="1" x14ac:dyDescent="0.25">
      <c r="B54" s="340"/>
      <c r="C54" s="340" t="s">
        <v>549</v>
      </c>
      <c r="D54" s="340"/>
      <c r="E54" s="342"/>
      <c r="F54" s="342"/>
      <c r="G54" s="340"/>
      <c r="H54" s="340"/>
      <c r="I54" s="340"/>
      <c r="J54" s="337"/>
      <c r="K54" s="338"/>
      <c r="L54" s="339"/>
      <c r="M54" s="340"/>
    </row>
    <row r="55" spans="2:14" s="1" customFormat="1" ht="12.75" x14ac:dyDescent="0.25">
      <c r="B55" s="340"/>
      <c r="C55" s="340"/>
      <c r="D55" s="340"/>
      <c r="E55" s="342"/>
      <c r="F55" s="342"/>
      <c r="G55" s="340"/>
      <c r="H55" s="340"/>
      <c r="I55" s="340"/>
      <c r="J55" s="337"/>
      <c r="K55" s="338"/>
      <c r="L55" s="339"/>
      <c r="M55" s="340"/>
    </row>
    <row r="56" spans="2:14" s="1" customFormat="1" ht="12.75" x14ac:dyDescent="0.25">
      <c r="B56" s="340"/>
      <c r="C56" s="340"/>
      <c r="D56" s="340"/>
      <c r="E56" s="343"/>
      <c r="F56" s="343"/>
      <c r="G56" s="340"/>
      <c r="H56" s="340"/>
      <c r="I56" s="340"/>
      <c r="J56" s="337"/>
      <c r="K56" s="338"/>
      <c r="L56" s="339"/>
      <c r="M56" s="340"/>
    </row>
    <row r="57" spans="2:14" s="1" customFormat="1" ht="15" customHeight="1" x14ac:dyDescent="0.25">
      <c r="B57" s="328" t="s">
        <v>738</v>
      </c>
      <c r="C57" s="329"/>
      <c r="D57" s="329"/>
      <c r="E57" s="329"/>
      <c r="F57" s="329"/>
      <c r="G57" s="329"/>
      <c r="H57" s="329"/>
      <c r="I57" s="329"/>
      <c r="J57" s="329"/>
      <c r="K57" s="329"/>
      <c r="L57" s="329"/>
      <c r="M57" s="330"/>
    </row>
    <row r="58" spans="2:14" s="33" customFormat="1" ht="12.75" x14ac:dyDescent="0.25">
      <c r="B58" s="78"/>
      <c r="C58" s="78"/>
      <c r="D58" s="78"/>
      <c r="E58" s="78"/>
      <c r="F58" s="78"/>
      <c r="G58" s="78"/>
      <c r="H58" s="78"/>
      <c r="I58" s="78"/>
      <c r="J58" s="327"/>
      <c r="K58" s="327"/>
      <c r="L58" s="327"/>
      <c r="M58" s="78"/>
    </row>
    <row r="59" spans="2:14" s="33" customFormat="1" ht="12.75" x14ac:dyDescent="0.25">
      <c r="B59" s="78"/>
      <c r="C59" s="78"/>
      <c r="D59" s="78"/>
      <c r="E59" s="78"/>
      <c r="F59" s="78"/>
      <c r="G59" s="78"/>
      <c r="H59" s="78"/>
      <c r="I59" s="78"/>
      <c r="J59" s="327"/>
      <c r="K59" s="327"/>
      <c r="L59" s="327"/>
      <c r="M59" s="78"/>
    </row>
    <row r="60" spans="2:14" s="33" customFormat="1" ht="12.75" x14ac:dyDescent="0.25">
      <c r="B60" s="78"/>
      <c r="C60" s="78"/>
      <c r="D60" s="78"/>
      <c r="E60" s="78"/>
      <c r="F60" s="78"/>
      <c r="G60" s="78"/>
      <c r="H60" s="78"/>
      <c r="I60" s="78"/>
      <c r="J60" s="327"/>
      <c r="K60" s="327"/>
      <c r="L60" s="327"/>
      <c r="M60" s="78"/>
    </row>
    <row r="61" spans="2:14" s="33" customFormat="1" ht="12.75" x14ac:dyDescent="0.25">
      <c r="B61" s="78"/>
      <c r="C61" s="78"/>
      <c r="D61" s="78"/>
      <c r="E61" s="78"/>
      <c r="F61" s="78"/>
      <c r="G61" s="78"/>
      <c r="H61" s="78"/>
      <c r="I61" s="78"/>
      <c r="J61" s="327"/>
      <c r="K61" s="327"/>
      <c r="L61" s="327"/>
      <c r="M61" s="78"/>
    </row>
    <row r="62" spans="2:14" s="33" customFormat="1" ht="12.75" x14ac:dyDescent="0.25">
      <c r="B62" s="78"/>
      <c r="C62" s="78"/>
      <c r="D62" s="78"/>
      <c r="E62" s="78"/>
      <c r="F62" s="78"/>
      <c r="G62" s="78"/>
      <c r="H62" s="78"/>
      <c r="I62" s="78"/>
      <c r="J62" s="327"/>
      <c r="K62" s="327"/>
      <c r="L62" s="327"/>
      <c r="M62" s="78"/>
    </row>
    <row r="63" spans="2:14" s="1" customFormat="1" ht="15" customHeight="1" x14ac:dyDescent="0.25">
      <c r="B63" s="328" t="s">
        <v>800</v>
      </c>
      <c r="C63" s="329"/>
      <c r="D63" s="329"/>
      <c r="E63" s="329"/>
      <c r="F63" s="329"/>
      <c r="G63" s="329"/>
      <c r="H63" s="329"/>
      <c r="I63" s="329"/>
      <c r="J63" s="329"/>
      <c r="K63" s="329"/>
      <c r="L63" s="329"/>
      <c r="M63" s="330"/>
    </row>
    <row r="64" spans="2:14" s="33" customFormat="1" ht="12.75" x14ac:dyDescent="0.25">
      <c r="B64" s="134"/>
      <c r="C64" s="134"/>
      <c r="D64" s="134"/>
      <c r="E64" s="134"/>
      <c r="F64" s="134"/>
      <c r="G64" s="134"/>
      <c r="H64" s="134"/>
      <c r="I64" s="134"/>
      <c r="J64" s="326"/>
      <c r="K64" s="326"/>
      <c r="L64" s="326"/>
      <c r="M64" s="134"/>
    </row>
    <row r="65" spans="2:13" s="33" customFormat="1" ht="12.75" x14ac:dyDescent="0.25">
      <c r="B65" s="134"/>
      <c r="C65" s="134"/>
      <c r="D65" s="134"/>
      <c r="E65" s="134"/>
      <c r="F65" s="134"/>
      <c r="G65" s="134"/>
      <c r="H65" s="134"/>
      <c r="I65" s="134"/>
      <c r="J65" s="326"/>
      <c r="K65" s="326"/>
      <c r="L65" s="326"/>
      <c r="M65" s="134"/>
    </row>
    <row r="66" spans="2:13" s="33" customFormat="1" ht="12.75" x14ac:dyDescent="0.25">
      <c r="B66" s="134"/>
      <c r="C66" s="134"/>
      <c r="D66" s="134"/>
      <c r="E66" s="134"/>
      <c r="F66" s="134"/>
      <c r="G66" s="134"/>
      <c r="H66" s="134"/>
      <c r="I66" s="134"/>
      <c r="J66" s="326"/>
      <c r="K66" s="326"/>
      <c r="L66" s="326"/>
      <c r="M66" s="134"/>
    </row>
    <row r="67" spans="2:13" s="33" customFormat="1" ht="12.75" x14ac:dyDescent="0.25">
      <c r="B67" s="134"/>
      <c r="C67" s="134"/>
      <c r="D67" s="134"/>
      <c r="E67" s="134"/>
      <c r="F67" s="134"/>
      <c r="G67" s="134"/>
      <c r="H67" s="134"/>
      <c r="I67" s="134"/>
      <c r="J67" s="326"/>
      <c r="K67" s="326"/>
      <c r="L67" s="326"/>
      <c r="M67" s="134"/>
    </row>
    <row r="68" spans="2:13" s="33" customFormat="1" ht="12.75" x14ac:dyDescent="0.25">
      <c r="B68" s="134"/>
      <c r="C68" s="134"/>
      <c r="D68" s="134"/>
      <c r="E68" s="134"/>
      <c r="F68" s="134"/>
      <c r="G68" s="134"/>
      <c r="H68" s="134"/>
      <c r="I68" s="134"/>
      <c r="J68" s="326"/>
      <c r="K68" s="326"/>
      <c r="L68" s="326"/>
      <c r="M68" s="134"/>
    </row>
    <row r="69" spans="2:13" s="1" customFormat="1" ht="14.45" customHeight="1" x14ac:dyDescent="0.25">
      <c r="B69" s="328" t="s">
        <v>630</v>
      </c>
      <c r="C69" s="329"/>
      <c r="D69" s="329"/>
      <c r="E69" s="329"/>
      <c r="F69" s="329"/>
      <c r="G69" s="329"/>
      <c r="H69" s="329"/>
      <c r="I69" s="329"/>
      <c r="J69" s="329"/>
      <c r="K69" s="329"/>
      <c r="L69" s="329"/>
      <c r="M69" s="330"/>
    </row>
    <row r="70" spans="2:13" s="33" customFormat="1" ht="12.75" x14ac:dyDescent="0.25">
      <c r="B70" s="78"/>
      <c r="C70" s="78"/>
      <c r="D70" s="78"/>
      <c r="E70" s="78"/>
      <c r="F70" s="78"/>
      <c r="G70" s="78"/>
      <c r="H70" s="78"/>
      <c r="I70" s="78"/>
      <c r="J70" s="327"/>
      <c r="K70" s="327"/>
      <c r="L70" s="327"/>
      <c r="M70" s="78"/>
    </row>
    <row r="71" spans="2:13" s="33" customFormat="1" ht="12.75" x14ac:dyDescent="0.25">
      <c r="B71" s="78"/>
      <c r="C71" s="78"/>
      <c r="D71" s="78"/>
      <c r="E71" s="78"/>
      <c r="F71" s="78"/>
      <c r="G71" s="78"/>
      <c r="H71" s="78"/>
      <c r="I71" s="78"/>
      <c r="J71" s="327"/>
      <c r="K71" s="327"/>
      <c r="L71" s="327"/>
      <c r="M71" s="78"/>
    </row>
    <row r="72" spans="2:13" s="33" customFormat="1" ht="12.75" x14ac:dyDescent="0.25">
      <c r="B72" s="78"/>
      <c r="C72" s="78"/>
      <c r="D72" s="78"/>
      <c r="E72" s="78"/>
      <c r="F72" s="78"/>
      <c r="G72" s="78"/>
      <c r="H72" s="78"/>
      <c r="I72" s="78"/>
      <c r="J72" s="327"/>
      <c r="K72" s="327"/>
      <c r="L72" s="327"/>
      <c r="M72" s="78"/>
    </row>
    <row r="73" spans="2:13" s="33" customFormat="1" ht="12.75" x14ac:dyDescent="0.25">
      <c r="B73" s="78"/>
      <c r="C73" s="78"/>
      <c r="D73" s="78"/>
      <c r="E73" s="78"/>
      <c r="F73" s="78"/>
      <c r="G73" s="78"/>
      <c r="H73" s="78"/>
      <c r="I73" s="78"/>
      <c r="J73" s="327"/>
      <c r="K73" s="327"/>
      <c r="L73" s="327"/>
      <c r="M73" s="78"/>
    </row>
    <row r="74" spans="2:13" s="33" customFormat="1" ht="12.75" x14ac:dyDescent="0.25">
      <c r="B74" s="78"/>
      <c r="C74" s="78"/>
      <c r="D74" s="78"/>
      <c r="E74" s="78"/>
      <c r="F74" s="78"/>
      <c r="G74" s="78"/>
      <c r="H74" s="78"/>
      <c r="I74" s="78"/>
      <c r="J74" s="327"/>
      <c r="K74" s="327"/>
      <c r="L74" s="327"/>
      <c r="M74" s="78"/>
    </row>
    <row r="75" spans="2:13" s="1" customFormat="1" ht="14.45" customHeight="1" x14ac:dyDescent="0.25">
      <c r="B75" s="328" t="s">
        <v>799</v>
      </c>
      <c r="C75" s="329"/>
      <c r="D75" s="329"/>
      <c r="E75" s="329"/>
      <c r="F75" s="329"/>
      <c r="G75" s="329"/>
      <c r="H75" s="329"/>
      <c r="I75" s="329"/>
      <c r="J75" s="329"/>
      <c r="K75" s="329"/>
      <c r="L75" s="329"/>
      <c r="M75" s="330"/>
    </row>
    <row r="76" spans="2:13" s="33" customFormat="1" ht="12.75" x14ac:dyDescent="0.25">
      <c r="B76" s="134"/>
      <c r="C76" s="134"/>
      <c r="D76" s="134"/>
      <c r="E76" s="134"/>
      <c r="F76" s="134"/>
      <c r="G76" s="134"/>
      <c r="H76" s="134"/>
      <c r="I76" s="134"/>
      <c r="J76" s="326"/>
      <c r="K76" s="326"/>
      <c r="L76" s="326"/>
      <c r="M76" s="134"/>
    </row>
    <row r="77" spans="2:13" s="33" customFormat="1" ht="12.75" x14ac:dyDescent="0.25">
      <c r="B77" s="134"/>
      <c r="C77" s="134"/>
      <c r="D77" s="134"/>
      <c r="E77" s="134"/>
      <c r="F77" s="134"/>
      <c r="G77" s="134"/>
      <c r="H77" s="134"/>
      <c r="I77" s="134"/>
      <c r="J77" s="326"/>
      <c r="K77" s="326"/>
      <c r="L77" s="326"/>
      <c r="M77" s="134"/>
    </row>
    <row r="78" spans="2:13" s="33" customFormat="1" ht="12.75" x14ac:dyDescent="0.25">
      <c r="B78" s="134"/>
      <c r="C78" s="134"/>
      <c r="D78" s="134"/>
      <c r="E78" s="134"/>
      <c r="F78" s="134"/>
      <c r="G78" s="134"/>
      <c r="H78" s="134"/>
      <c r="I78" s="134"/>
      <c r="J78" s="326"/>
      <c r="K78" s="326"/>
      <c r="L78" s="326"/>
      <c r="M78" s="134"/>
    </row>
    <row r="79" spans="2:13" s="33" customFormat="1" ht="12.75" x14ac:dyDescent="0.25">
      <c r="B79" s="134"/>
      <c r="C79" s="134"/>
      <c r="D79" s="134"/>
      <c r="E79" s="134"/>
      <c r="F79" s="134"/>
      <c r="G79" s="134"/>
      <c r="H79" s="134"/>
      <c r="I79" s="134"/>
      <c r="J79" s="326"/>
      <c r="K79" s="326"/>
      <c r="L79" s="326"/>
      <c r="M79" s="134"/>
    </row>
    <row r="80" spans="2:13" s="33" customFormat="1" ht="12.75" x14ac:dyDescent="0.25">
      <c r="B80" s="134"/>
      <c r="C80" s="134"/>
      <c r="D80" s="134"/>
      <c r="E80" s="134"/>
      <c r="F80" s="134"/>
      <c r="G80" s="134"/>
      <c r="H80" s="134"/>
      <c r="I80" s="134"/>
      <c r="J80" s="326"/>
      <c r="K80" s="326"/>
      <c r="L80" s="326"/>
      <c r="M80" s="134"/>
    </row>
    <row r="81" spans="2:15" s="1" customFormat="1" ht="12.75" x14ac:dyDescent="0.25"/>
    <row r="82" spans="2:15" s="1" customFormat="1" ht="15.75" x14ac:dyDescent="0.25">
      <c r="B82" s="352" t="s">
        <v>757</v>
      </c>
      <c r="C82" s="353"/>
      <c r="D82" s="353"/>
      <c r="E82" s="353"/>
      <c r="F82" s="353"/>
      <c r="G82" s="353"/>
      <c r="H82" s="353"/>
      <c r="I82" s="353"/>
      <c r="J82" s="353"/>
      <c r="K82" s="353"/>
      <c r="L82" s="353"/>
      <c r="M82" s="353"/>
      <c r="N82" s="353"/>
      <c r="O82" s="354"/>
    </row>
    <row r="83" spans="2:15" s="1" customFormat="1" ht="12.75" customHeight="1" x14ac:dyDescent="0.25">
      <c r="B83" s="340" t="s">
        <v>724</v>
      </c>
      <c r="C83" s="45" t="s">
        <v>545</v>
      </c>
      <c r="D83" s="340" t="s">
        <v>664</v>
      </c>
      <c r="E83" s="341" t="s">
        <v>558</v>
      </c>
      <c r="F83" s="341" t="s">
        <v>559</v>
      </c>
      <c r="G83" s="340" t="s">
        <v>553</v>
      </c>
      <c r="H83" s="340" t="s">
        <v>560</v>
      </c>
      <c r="I83" s="340" t="s">
        <v>561</v>
      </c>
      <c r="J83" s="340" t="s">
        <v>555</v>
      </c>
      <c r="K83" s="340" t="s">
        <v>556</v>
      </c>
      <c r="L83" s="340" t="s">
        <v>557</v>
      </c>
      <c r="M83" s="340" t="s">
        <v>562</v>
      </c>
      <c r="N83" s="334" t="s">
        <v>104</v>
      </c>
      <c r="O83" s="336"/>
    </row>
    <row r="84" spans="2:15" s="1" customFormat="1" ht="12.75" x14ac:dyDescent="0.25">
      <c r="B84" s="340"/>
      <c r="C84" s="340" t="s">
        <v>549</v>
      </c>
      <c r="D84" s="340"/>
      <c r="E84" s="342"/>
      <c r="F84" s="342"/>
      <c r="G84" s="340"/>
      <c r="H84" s="340"/>
      <c r="I84" s="340"/>
      <c r="J84" s="340"/>
      <c r="K84" s="340"/>
      <c r="L84" s="340"/>
      <c r="M84" s="340"/>
      <c r="N84" s="337"/>
      <c r="O84" s="339"/>
    </row>
    <row r="85" spans="2:15" s="1" customFormat="1" ht="12.75" x14ac:dyDescent="0.25">
      <c r="B85" s="340"/>
      <c r="C85" s="340"/>
      <c r="D85" s="340"/>
      <c r="E85" s="342"/>
      <c r="F85" s="342"/>
      <c r="G85" s="340"/>
      <c r="H85" s="340"/>
      <c r="I85" s="340"/>
      <c r="J85" s="340"/>
      <c r="K85" s="340"/>
      <c r="L85" s="340"/>
      <c r="M85" s="340"/>
      <c r="N85" s="337"/>
      <c r="O85" s="339"/>
    </row>
    <row r="86" spans="2:15" s="1" customFormat="1" ht="12.75" x14ac:dyDescent="0.25">
      <c r="B86" s="340"/>
      <c r="C86" s="340"/>
      <c r="D86" s="340"/>
      <c r="E86" s="343"/>
      <c r="F86" s="343"/>
      <c r="G86" s="340"/>
      <c r="H86" s="340"/>
      <c r="I86" s="340"/>
      <c r="J86" s="340"/>
      <c r="K86" s="340"/>
      <c r="L86" s="340"/>
      <c r="M86" s="340"/>
      <c r="N86" s="355"/>
      <c r="O86" s="356"/>
    </row>
    <row r="87" spans="2:15" s="1" customFormat="1" ht="15" customHeight="1" x14ac:dyDescent="0.25">
      <c r="B87" s="77" t="s">
        <v>738</v>
      </c>
      <c r="C87" s="75"/>
      <c r="D87" s="75"/>
      <c r="E87" s="75"/>
      <c r="F87" s="75"/>
      <c r="G87" s="75"/>
      <c r="H87" s="75"/>
      <c r="I87" s="75"/>
      <c r="J87" s="75"/>
      <c r="K87" s="75"/>
      <c r="L87" s="75"/>
      <c r="M87" s="75"/>
      <c r="N87" s="75"/>
      <c r="O87" s="76"/>
    </row>
    <row r="88" spans="2:15" s="33" customFormat="1" ht="12" x14ac:dyDescent="0.25">
      <c r="B88" s="78"/>
      <c r="C88" s="78"/>
      <c r="D88" s="79"/>
      <c r="E88" s="79"/>
      <c r="F88" s="79"/>
      <c r="G88" s="79"/>
      <c r="H88" s="79"/>
      <c r="I88" s="79"/>
      <c r="J88" s="78"/>
      <c r="K88" s="78"/>
      <c r="L88" s="78"/>
      <c r="M88" s="78"/>
      <c r="N88" s="292"/>
      <c r="O88" s="292"/>
    </row>
    <row r="89" spans="2:15" s="33" customFormat="1" ht="12" x14ac:dyDescent="0.25">
      <c r="B89" s="78"/>
      <c r="C89" s="78"/>
      <c r="D89" s="79"/>
      <c r="E89" s="79"/>
      <c r="F89" s="79"/>
      <c r="G89" s="79"/>
      <c r="H89" s="79"/>
      <c r="I89" s="79"/>
      <c r="J89" s="78"/>
      <c r="K89" s="78"/>
      <c r="L89" s="78"/>
      <c r="M89" s="78"/>
      <c r="N89" s="292"/>
      <c r="O89" s="292"/>
    </row>
    <row r="90" spans="2:15" s="33" customFormat="1" ht="12" x14ac:dyDescent="0.25">
      <c r="B90" s="78"/>
      <c r="C90" s="78"/>
      <c r="D90" s="79"/>
      <c r="E90" s="79"/>
      <c r="F90" s="79"/>
      <c r="G90" s="79"/>
      <c r="H90" s="79"/>
      <c r="I90" s="79"/>
      <c r="J90" s="78"/>
      <c r="K90" s="78"/>
      <c r="L90" s="78"/>
      <c r="M90" s="78"/>
      <c r="N90" s="292"/>
      <c r="O90" s="292"/>
    </row>
    <row r="91" spans="2:15" s="33" customFormat="1" ht="12" x14ac:dyDescent="0.25">
      <c r="B91" s="78"/>
      <c r="C91" s="78"/>
      <c r="D91" s="79"/>
      <c r="E91" s="79"/>
      <c r="F91" s="79"/>
      <c r="G91" s="79"/>
      <c r="H91" s="79"/>
      <c r="I91" s="79"/>
      <c r="J91" s="78"/>
      <c r="K91" s="78"/>
      <c r="L91" s="78"/>
      <c r="M91" s="78"/>
      <c r="N91" s="292"/>
      <c r="O91" s="292"/>
    </row>
    <row r="92" spans="2:15" s="33" customFormat="1" ht="12" x14ac:dyDescent="0.25">
      <c r="B92" s="78"/>
      <c r="C92" s="78"/>
      <c r="D92" s="79"/>
      <c r="E92" s="79"/>
      <c r="F92" s="79"/>
      <c r="G92" s="79"/>
      <c r="H92" s="79"/>
      <c r="I92" s="79"/>
      <c r="J92" s="78"/>
      <c r="K92" s="78"/>
      <c r="L92" s="78"/>
      <c r="M92" s="78"/>
      <c r="N92" s="292"/>
      <c r="O92" s="292"/>
    </row>
    <row r="93" spans="2:15" s="1" customFormat="1" ht="15" customHeight="1" x14ac:dyDescent="0.25">
      <c r="B93" s="77" t="s">
        <v>800</v>
      </c>
      <c r="C93" s="75"/>
      <c r="D93" s="75"/>
      <c r="E93" s="75"/>
      <c r="F93" s="75"/>
      <c r="G93" s="75"/>
      <c r="H93" s="75"/>
      <c r="I93" s="75"/>
      <c r="J93" s="75"/>
      <c r="K93" s="75"/>
      <c r="L93" s="75"/>
      <c r="M93" s="75"/>
      <c r="N93" s="75"/>
      <c r="O93" s="76"/>
    </row>
    <row r="94" spans="2:15" s="33" customFormat="1" ht="12" x14ac:dyDescent="0.25">
      <c r="B94" s="134"/>
      <c r="C94" s="134"/>
      <c r="D94" s="135"/>
      <c r="E94" s="135"/>
      <c r="F94" s="135"/>
      <c r="G94" s="135"/>
      <c r="H94" s="135"/>
      <c r="I94" s="135"/>
      <c r="J94" s="134"/>
      <c r="K94" s="134"/>
      <c r="L94" s="134"/>
      <c r="M94" s="134"/>
      <c r="N94" s="357"/>
      <c r="O94" s="357"/>
    </row>
    <row r="95" spans="2:15" s="33" customFormat="1" ht="12" x14ac:dyDescent="0.25">
      <c r="B95" s="134"/>
      <c r="C95" s="134"/>
      <c r="D95" s="135"/>
      <c r="E95" s="135"/>
      <c r="F95" s="135"/>
      <c r="G95" s="135"/>
      <c r="H95" s="135"/>
      <c r="I95" s="135"/>
      <c r="J95" s="134"/>
      <c r="K95" s="134"/>
      <c r="L95" s="134"/>
      <c r="M95" s="134"/>
      <c r="N95" s="357"/>
      <c r="O95" s="357"/>
    </row>
    <row r="96" spans="2:15" s="33" customFormat="1" ht="12" x14ac:dyDescent="0.25">
      <c r="B96" s="134"/>
      <c r="C96" s="134"/>
      <c r="D96" s="135"/>
      <c r="E96" s="135"/>
      <c r="F96" s="135"/>
      <c r="G96" s="135"/>
      <c r="H96" s="135"/>
      <c r="I96" s="135"/>
      <c r="J96" s="134"/>
      <c r="K96" s="134"/>
      <c r="L96" s="134"/>
      <c r="M96" s="134"/>
      <c r="N96" s="357"/>
      <c r="O96" s="357"/>
    </row>
    <row r="97" spans="2:15" s="33" customFormat="1" ht="12" x14ac:dyDescent="0.25">
      <c r="B97" s="134"/>
      <c r="C97" s="134"/>
      <c r="D97" s="135"/>
      <c r="E97" s="135"/>
      <c r="F97" s="135"/>
      <c r="G97" s="135"/>
      <c r="H97" s="135"/>
      <c r="I97" s="135"/>
      <c r="J97" s="134"/>
      <c r="K97" s="134"/>
      <c r="L97" s="134"/>
      <c r="M97" s="134"/>
      <c r="N97" s="357"/>
      <c r="O97" s="357"/>
    </row>
    <row r="98" spans="2:15" s="33" customFormat="1" ht="12" x14ac:dyDescent="0.25">
      <c r="B98" s="134"/>
      <c r="C98" s="134"/>
      <c r="D98" s="135"/>
      <c r="E98" s="135"/>
      <c r="F98" s="135"/>
      <c r="G98" s="135"/>
      <c r="H98" s="135"/>
      <c r="I98" s="135"/>
      <c r="J98" s="134"/>
      <c r="K98" s="134"/>
      <c r="L98" s="134"/>
      <c r="M98" s="134"/>
      <c r="N98" s="357"/>
      <c r="O98" s="357"/>
    </row>
    <row r="99" spans="2:15" s="1" customFormat="1" ht="15" customHeight="1" x14ac:dyDescent="0.25">
      <c r="B99" s="77" t="s">
        <v>630</v>
      </c>
      <c r="C99" s="75"/>
      <c r="D99" s="75"/>
      <c r="E99" s="75"/>
      <c r="F99" s="75"/>
      <c r="G99" s="75"/>
      <c r="H99" s="75"/>
      <c r="I99" s="75"/>
      <c r="J99" s="75"/>
      <c r="K99" s="75"/>
      <c r="L99" s="75"/>
      <c r="M99" s="75"/>
      <c r="N99" s="75"/>
      <c r="O99" s="76"/>
    </row>
    <row r="100" spans="2:15" s="33" customFormat="1" ht="12" x14ac:dyDescent="0.25">
      <c r="B100" s="78"/>
      <c r="C100" s="78"/>
      <c r="D100" s="79"/>
      <c r="E100" s="79"/>
      <c r="F100" s="79"/>
      <c r="G100" s="79"/>
      <c r="H100" s="79"/>
      <c r="I100" s="79"/>
      <c r="J100" s="78"/>
      <c r="K100" s="78"/>
      <c r="L100" s="78"/>
      <c r="M100" s="78"/>
      <c r="N100" s="292"/>
      <c r="O100" s="292"/>
    </row>
    <row r="101" spans="2:15" s="33" customFormat="1" ht="12" x14ac:dyDescent="0.25">
      <c r="B101" s="78"/>
      <c r="C101" s="78"/>
      <c r="D101" s="79"/>
      <c r="E101" s="79"/>
      <c r="F101" s="79"/>
      <c r="G101" s="79"/>
      <c r="H101" s="79"/>
      <c r="I101" s="79"/>
      <c r="J101" s="78"/>
      <c r="K101" s="78"/>
      <c r="L101" s="78"/>
      <c r="M101" s="78"/>
      <c r="N101" s="292"/>
      <c r="O101" s="292"/>
    </row>
    <row r="102" spans="2:15" s="33" customFormat="1" ht="12" x14ac:dyDescent="0.25">
      <c r="B102" s="78"/>
      <c r="C102" s="78"/>
      <c r="D102" s="79"/>
      <c r="E102" s="79"/>
      <c r="F102" s="79"/>
      <c r="G102" s="79"/>
      <c r="H102" s="79"/>
      <c r="I102" s="79"/>
      <c r="J102" s="78"/>
      <c r="K102" s="78"/>
      <c r="L102" s="78"/>
      <c r="M102" s="78"/>
      <c r="N102" s="292"/>
      <c r="O102" s="292"/>
    </row>
    <row r="103" spans="2:15" s="33" customFormat="1" ht="12" x14ac:dyDescent="0.25">
      <c r="B103" s="78"/>
      <c r="C103" s="78"/>
      <c r="D103" s="79"/>
      <c r="E103" s="79"/>
      <c r="F103" s="79"/>
      <c r="G103" s="79"/>
      <c r="H103" s="79"/>
      <c r="I103" s="79"/>
      <c r="J103" s="78"/>
      <c r="K103" s="78"/>
      <c r="L103" s="78"/>
      <c r="M103" s="78"/>
      <c r="N103" s="292"/>
      <c r="O103" s="292"/>
    </row>
    <row r="104" spans="2:15" s="33" customFormat="1" ht="12" x14ac:dyDescent="0.25">
      <c r="B104" s="78"/>
      <c r="C104" s="78"/>
      <c r="D104" s="79"/>
      <c r="E104" s="79"/>
      <c r="F104" s="79"/>
      <c r="G104" s="79"/>
      <c r="H104" s="79"/>
      <c r="I104" s="79"/>
      <c r="J104" s="78"/>
      <c r="K104" s="78"/>
      <c r="L104" s="78"/>
      <c r="M104" s="78"/>
      <c r="N104" s="292"/>
      <c r="O104" s="292"/>
    </row>
    <row r="105" spans="2:15" s="1" customFormat="1" ht="15" customHeight="1" x14ac:dyDescent="0.25">
      <c r="B105" s="77" t="s">
        <v>799</v>
      </c>
      <c r="C105" s="75"/>
      <c r="D105" s="75"/>
      <c r="E105" s="75"/>
      <c r="F105" s="75"/>
      <c r="G105" s="75"/>
      <c r="H105" s="75"/>
      <c r="I105" s="75"/>
      <c r="J105" s="75"/>
      <c r="K105" s="75"/>
      <c r="L105" s="75"/>
      <c r="M105" s="75"/>
      <c r="N105" s="75"/>
      <c r="O105" s="76"/>
    </row>
    <row r="106" spans="2:15" s="33" customFormat="1" ht="12" x14ac:dyDescent="0.25">
      <c r="B106" s="134"/>
      <c r="C106" s="134"/>
      <c r="D106" s="135"/>
      <c r="E106" s="135"/>
      <c r="F106" s="135"/>
      <c r="G106" s="135"/>
      <c r="H106" s="135"/>
      <c r="I106" s="135"/>
      <c r="J106" s="134"/>
      <c r="K106" s="134"/>
      <c r="L106" s="134"/>
      <c r="M106" s="134"/>
      <c r="N106" s="357"/>
      <c r="O106" s="357"/>
    </row>
    <row r="107" spans="2:15" s="33" customFormat="1" ht="12" x14ac:dyDescent="0.25">
      <c r="B107" s="134"/>
      <c r="C107" s="134"/>
      <c r="D107" s="135"/>
      <c r="E107" s="135"/>
      <c r="F107" s="135"/>
      <c r="G107" s="135"/>
      <c r="H107" s="135"/>
      <c r="I107" s="135"/>
      <c r="J107" s="134"/>
      <c r="K107" s="134"/>
      <c r="L107" s="134"/>
      <c r="M107" s="134"/>
      <c r="N107" s="357"/>
      <c r="O107" s="357"/>
    </row>
    <row r="108" spans="2:15" s="33" customFormat="1" ht="12" x14ac:dyDescent="0.25">
      <c r="B108" s="134"/>
      <c r="C108" s="134"/>
      <c r="D108" s="135"/>
      <c r="E108" s="135"/>
      <c r="F108" s="135"/>
      <c r="G108" s="135"/>
      <c r="H108" s="135"/>
      <c r="I108" s="135"/>
      <c r="J108" s="134"/>
      <c r="K108" s="134"/>
      <c r="L108" s="134"/>
      <c r="M108" s="134"/>
      <c r="N108" s="357"/>
      <c r="O108" s="357"/>
    </row>
    <row r="109" spans="2:15" s="33" customFormat="1" ht="12" x14ac:dyDescent="0.25">
      <c r="B109" s="134"/>
      <c r="C109" s="134"/>
      <c r="D109" s="135"/>
      <c r="E109" s="135"/>
      <c r="F109" s="135"/>
      <c r="G109" s="135"/>
      <c r="H109" s="135"/>
      <c r="I109" s="135"/>
      <c r="J109" s="134"/>
      <c r="K109" s="134"/>
      <c r="L109" s="134"/>
      <c r="M109" s="134"/>
      <c r="N109" s="357"/>
      <c r="O109" s="357"/>
    </row>
    <row r="110" spans="2:15" s="33" customFormat="1" ht="12" x14ac:dyDescent="0.25">
      <c r="B110" s="134"/>
      <c r="C110" s="134"/>
      <c r="D110" s="135"/>
      <c r="E110" s="135"/>
      <c r="F110" s="135"/>
      <c r="G110" s="135"/>
      <c r="H110" s="135"/>
      <c r="I110" s="135"/>
      <c r="J110" s="134"/>
      <c r="K110" s="134"/>
      <c r="L110" s="134"/>
      <c r="M110" s="134"/>
      <c r="N110" s="357"/>
      <c r="O110" s="357"/>
    </row>
    <row r="111" spans="2:15" s="1" customFormat="1" ht="12.75" x14ac:dyDescent="0.25"/>
    <row r="112" spans="2:15" s="1" customFormat="1" ht="15.75" x14ac:dyDescent="0.2">
      <c r="B112" s="295" t="s">
        <v>845</v>
      </c>
      <c r="C112" s="296"/>
      <c r="D112" s="296"/>
      <c r="E112" s="296"/>
      <c r="F112" s="296"/>
      <c r="G112" s="297"/>
      <c r="H112" s="3"/>
      <c r="I112" s="3"/>
      <c r="J112" s="3"/>
      <c r="K112" s="3"/>
    </row>
    <row r="113" spans="1:14" s="1" customFormat="1" x14ac:dyDescent="0.2">
      <c r="B113" s="77" t="s">
        <v>630</v>
      </c>
      <c r="C113" s="75"/>
      <c r="D113" s="75"/>
      <c r="E113" s="75"/>
      <c r="F113" s="75"/>
      <c r="G113" s="76"/>
      <c r="H113" s="3"/>
      <c r="I113" s="3"/>
      <c r="J113" s="3"/>
      <c r="K113" s="3"/>
    </row>
    <row r="114" spans="1:14" s="1" customFormat="1" ht="30" customHeight="1" x14ac:dyDescent="0.2">
      <c r="B114" s="37" t="s">
        <v>852</v>
      </c>
      <c r="C114" s="37" t="s">
        <v>846</v>
      </c>
      <c r="D114" s="36" t="s">
        <v>847</v>
      </c>
      <c r="E114" s="143" t="s">
        <v>848</v>
      </c>
      <c r="F114" s="305" t="s">
        <v>104</v>
      </c>
      <c r="G114" s="306"/>
      <c r="H114" s="3"/>
      <c r="I114" s="3"/>
      <c r="J114" s="3"/>
      <c r="K114" s="3"/>
      <c r="L114" s="3"/>
      <c r="M114" s="3"/>
    </row>
    <row r="115" spans="1:14" x14ac:dyDescent="0.2">
      <c r="B115" s="153"/>
      <c r="C115" s="170"/>
      <c r="D115" s="170"/>
      <c r="E115" s="163">
        <f t="shared" ref="E115:E121" si="0">C115+D115</f>
        <v>0</v>
      </c>
      <c r="F115" s="290"/>
      <c r="G115" s="291"/>
    </row>
    <row r="116" spans="1:14" x14ac:dyDescent="0.2">
      <c r="B116" s="153"/>
      <c r="C116" s="170"/>
      <c r="D116" s="170"/>
      <c r="E116" s="163">
        <f t="shared" si="0"/>
        <v>0</v>
      </c>
      <c r="F116" s="290"/>
      <c r="G116" s="291"/>
    </row>
    <row r="117" spans="1:14" x14ac:dyDescent="0.2">
      <c r="B117" s="153"/>
      <c r="C117" s="170"/>
      <c r="D117" s="170"/>
      <c r="E117" s="163">
        <f t="shared" si="0"/>
        <v>0</v>
      </c>
      <c r="F117" s="290"/>
      <c r="G117" s="291"/>
    </row>
    <row r="118" spans="1:14" x14ac:dyDescent="0.2">
      <c r="B118" s="153"/>
      <c r="C118" s="170"/>
      <c r="D118" s="170"/>
      <c r="E118" s="163">
        <f t="shared" si="0"/>
        <v>0</v>
      </c>
      <c r="F118" s="290"/>
      <c r="G118" s="291"/>
      <c r="J118" s="39" t="s">
        <v>607</v>
      </c>
      <c r="K118" s="134"/>
      <c r="L118" s="315"/>
      <c r="M118" s="316"/>
      <c r="N118" s="317"/>
    </row>
    <row r="119" spans="1:14" x14ac:dyDescent="0.2">
      <c r="B119" s="153"/>
      <c r="C119" s="170"/>
      <c r="D119" s="170"/>
      <c r="E119" s="163">
        <f t="shared" si="0"/>
        <v>0</v>
      </c>
      <c r="F119" s="290"/>
      <c r="G119" s="291"/>
    </row>
    <row r="120" spans="1:14" x14ac:dyDescent="0.2">
      <c r="B120" s="153"/>
      <c r="C120" s="170"/>
      <c r="D120" s="170"/>
      <c r="E120" s="163">
        <f t="shared" si="0"/>
        <v>0</v>
      </c>
      <c r="F120" s="290"/>
      <c r="G120" s="291"/>
    </row>
    <row r="121" spans="1:14" x14ac:dyDescent="0.2">
      <c r="B121" s="153"/>
      <c r="C121" s="170"/>
      <c r="D121" s="170"/>
      <c r="E121" s="163">
        <f t="shared" si="0"/>
        <v>0</v>
      </c>
      <c r="F121" s="290"/>
      <c r="G121" s="291"/>
    </row>
    <row r="123" spans="1:14" ht="15.75" x14ac:dyDescent="0.2">
      <c r="B123" s="347" t="s">
        <v>883</v>
      </c>
      <c r="C123" s="347"/>
      <c r="D123" s="347"/>
      <c r="E123" s="347"/>
      <c r="F123" s="347"/>
      <c r="G123" s="347"/>
      <c r="H123" s="347"/>
      <c r="I123" s="347"/>
      <c r="J123" s="347"/>
      <c r="K123" s="347"/>
      <c r="L123" s="347"/>
      <c r="M123" s="347"/>
      <c r="N123" s="347"/>
    </row>
    <row r="124" spans="1:14" ht="15" x14ac:dyDescent="0.25">
      <c r="A124" s="4"/>
      <c r="B124" s="348" t="s">
        <v>725</v>
      </c>
      <c r="C124" s="348"/>
      <c r="D124" s="348"/>
      <c r="E124" s="348"/>
      <c r="F124" s="348"/>
      <c r="G124" s="348"/>
      <c r="H124" s="348"/>
      <c r="I124" s="348"/>
      <c r="J124" s="348"/>
      <c r="K124" s="348"/>
      <c r="L124" s="348"/>
      <c r="M124" s="348"/>
      <c r="N124" s="348"/>
    </row>
    <row r="125" spans="1:14" x14ac:dyDescent="0.2">
      <c r="B125" s="325" t="s">
        <v>938</v>
      </c>
      <c r="C125" s="325"/>
      <c r="D125" s="325"/>
      <c r="E125" s="325"/>
      <c r="F125" s="325"/>
      <c r="G125" s="325"/>
      <c r="H125" s="325"/>
      <c r="I125" s="325"/>
      <c r="J125" s="325"/>
      <c r="K125" s="325"/>
      <c r="L125" s="325"/>
      <c r="M125" s="325"/>
      <c r="N125" s="325"/>
    </row>
    <row r="126" spans="1:14" x14ac:dyDescent="0.2">
      <c r="B126" s="358" t="s">
        <v>345</v>
      </c>
      <c r="C126" s="358"/>
      <c r="D126" s="358"/>
      <c r="E126" s="358"/>
      <c r="F126" s="358"/>
      <c r="G126" s="358"/>
      <c r="H126" s="358"/>
      <c r="I126" s="358"/>
      <c r="J126" s="358"/>
      <c r="K126" s="358"/>
      <c r="L126" s="358"/>
      <c r="M126" s="358"/>
      <c r="N126" s="358"/>
    </row>
    <row r="127" spans="1:14" x14ac:dyDescent="0.2">
      <c r="B127" s="39" t="s">
        <v>971</v>
      </c>
      <c r="C127" s="39" t="s">
        <v>607</v>
      </c>
      <c r="D127" s="314" t="s">
        <v>884</v>
      </c>
      <c r="E127" s="314"/>
      <c r="F127" s="314" t="s">
        <v>972</v>
      </c>
      <c r="G127" s="314"/>
      <c r="H127" s="39" t="s">
        <v>1086</v>
      </c>
      <c r="I127" s="39" t="s">
        <v>887</v>
      </c>
      <c r="J127" s="39" t="s">
        <v>973</v>
      </c>
      <c r="K127" s="39" t="s">
        <v>888</v>
      </c>
      <c r="L127" s="318" t="s">
        <v>889</v>
      </c>
      <c r="M127" s="319"/>
      <c r="N127" s="320"/>
    </row>
    <row r="128" spans="1:14" ht="30" x14ac:dyDescent="0.2">
      <c r="B128" s="253" t="s">
        <v>974</v>
      </c>
      <c r="C128" s="253" t="s">
        <v>571</v>
      </c>
      <c r="D128" s="313" t="s">
        <v>975</v>
      </c>
      <c r="E128" s="313"/>
      <c r="F128" s="313" t="s">
        <v>976</v>
      </c>
      <c r="G128" s="313"/>
      <c r="H128" s="253" t="s">
        <v>977</v>
      </c>
      <c r="I128" s="253" t="s">
        <v>897</v>
      </c>
      <c r="J128" s="253" t="s">
        <v>978</v>
      </c>
      <c r="K128" s="134"/>
      <c r="L128" s="315"/>
      <c r="M128" s="316"/>
      <c r="N128" s="317"/>
    </row>
    <row r="129" spans="2:14" ht="30" x14ac:dyDescent="0.2">
      <c r="B129" s="253" t="s">
        <v>974</v>
      </c>
      <c r="C129" s="253" t="s">
        <v>571</v>
      </c>
      <c r="D129" s="313" t="s">
        <v>975</v>
      </c>
      <c r="E129" s="313"/>
      <c r="F129" s="313" t="s">
        <v>979</v>
      </c>
      <c r="G129" s="313"/>
      <c r="H129" s="253" t="s">
        <v>977</v>
      </c>
      <c r="I129" s="253" t="s">
        <v>916</v>
      </c>
      <c r="J129" s="253" t="s">
        <v>978</v>
      </c>
      <c r="K129" s="134"/>
      <c r="L129" s="315"/>
      <c r="M129" s="316"/>
      <c r="N129" s="317"/>
    </row>
    <row r="130" spans="2:14" ht="30" x14ac:dyDescent="0.2">
      <c r="B130" s="253" t="s">
        <v>974</v>
      </c>
      <c r="C130" s="253" t="s">
        <v>571</v>
      </c>
      <c r="D130" s="313" t="s">
        <v>975</v>
      </c>
      <c r="E130" s="313"/>
      <c r="F130" s="313" t="s">
        <v>980</v>
      </c>
      <c r="G130" s="313"/>
      <c r="H130" s="253" t="s">
        <v>977</v>
      </c>
      <c r="I130" s="253" t="s">
        <v>924</v>
      </c>
      <c r="J130" s="253" t="s">
        <v>978</v>
      </c>
      <c r="K130" s="134"/>
      <c r="L130" s="315"/>
      <c r="M130" s="316"/>
      <c r="N130" s="317"/>
    </row>
    <row r="131" spans="2:14" ht="90" x14ac:dyDescent="0.2">
      <c r="B131" s="253" t="s">
        <v>974</v>
      </c>
      <c r="C131" s="253" t="s">
        <v>832</v>
      </c>
      <c r="D131" s="313" t="s">
        <v>981</v>
      </c>
      <c r="E131" s="313"/>
      <c r="F131" s="313" t="s">
        <v>982</v>
      </c>
      <c r="G131" s="313"/>
      <c r="H131" s="253" t="s">
        <v>977</v>
      </c>
      <c r="I131" s="253" t="s">
        <v>897</v>
      </c>
      <c r="J131" s="253" t="s">
        <v>983</v>
      </c>
      <c r="K131" s="134"/>
      <c r="L131" s="315"/>
      <c r="M131" s="316"/>
      <c r="N131" s="317"/>
    </row>
    <row r="132" spans="2:14" ht="60" x14ac:dyDescent="0.2">
      <c r="B132" s="253" t="s">
        <v>974</v>
      </c>
      <c r="C132" s="253" t="s">
        <v>898</v>
      </c>
      <c r="D132" s="313" t="s">
        <v>984</v>
      </c>
      <c r="E132" s="313"/>
      <c r="F132" s="313" t="s">
        <v>985</v>
      </c>
      <c r="G132" s="313"/>
      <c r="H132" s="253" t="s">
        <v>977</v>
      </c>
      <c r="I132" s="253" t="s">
        <v>897</v>
      </c>
      <c r="J132" s="253" t="s">
        <v>986</v>
      </c>
      <c r="K132" s="134"/>
      <c r="L132" s="315"/>
      <c r="M132" s="316"/>
      <c r="N132" s="317"/>
    </row>
    <row r="133" spans="2:14" ht="60" x14ac:dyDescent="0.2">
      <c r="B133" s="253" t="s">
        <v>974</v>
      </c>
      <c r="C133" s="253" t="s">
        <v>987</v>
      </c>
      <c r="D133" s="313" t="s">
        <v>988</v>
      </c>
      <c r="E133" s="313"/>
      <c r="F133" s="313" t="s">
        <v>989</v>
      </c>
      <c r="G133" s="313"/>
      <c r="H133" s="253" t="s">
        <v>977</v>
      </c>
      <c r="I133" s="253" t="s">
        <v>897</v>
      </c>
      <c r="J133" s="253" t="s">
        <v>990</v>
      </c>
      <c r="K133" s="134"/>
      <c r="L133" s="315"/>
      <c r="M133" s="316"/>
      <c r="N133" s="317"/>
    </row>
    <row r="134" spans="2:14" ht="75" x14ac:dyDescent="0.2">
      <c r="B134" s="253" t="s">
        <v>974</v>
      </c>
      <c r="C134" s="253" t="s">
        <v>900</v>
      </c>
      <c r="D134" s="313" t="s">
        <v>991</v>
      </c>
      <c r="E134" s="313"/>
      <c r="F134" s="313" t="s">
        <v>992</v>
      </c>
      <c r="G134" s="313"/>
      <c r="H134" s="253" t="s">
        <v>977</v>
      </c>
      <c r="I134" s="253" t="s">
        <v>897</v>
      </c>
      <c r="J134" s="253" t="s">
        <v>993</v>
      </c>
      <c r="K134" s="134"/>
      <c r="L134" s="315"/>
      <c r="M134" s="316"/>
      <c r="N134" s="317"/>
    </row>
    <row r="135" spans="2:14" ht="120" x14ac:dyDescent="0.2">
      <c r="B135" s="253" t="s">
        <v>974</v>
      </c>
      <c r="C135" s="253" t="s">
        <v>994</v>
      </c>
      <c r="D135" s="313" t="s">
        <v>995</v>
      </c>
      <c r="E135" s="313"/>
      <c r="F135" s="313" t="s">
        <v>996</v>
      </c>
      <c r="G135" s="313"/>
      <c r="H135" s="253" t="s">
        <v>977</v>
      </c>
      <c r="I135" s="253" t="s">
        <v>902</v>
      </c>
      <c r="J135" s="253" t="s">
        <v>997</v>
      </c>
      <c r="K135" s="134"/>
      <c r="L135" s="315"/>
      <c r="M135" s="316"/>
      <c r="N135" s="317"/>
    </row>
    <row r="136" spans="2:14" ht="30" x14ac:dyDescent="0.2">
      <c r="B136" s="253" t="s">
        <v>998</v>
      </c>
      <c r="C136" s="253" t="s">
        <v>571</v>
      </c>
      <c r="D136" s="313" t="s">
        <v>999</v>
      </c>
      <c r="E136" s="313"/>
      <c r="F136" s="313" t="s">
        <v>1000</v>
      </c>
      <c r="G136" s="313"/>
      <c r="H136" s="253" t="s">
        <v>977</v>
      </c>
      <c r="I136" s="253" t="s">
        <v>897</v>
      </c>
      <c r="J136" s="253" t="s">
        <v>1001</v>
      </c>
      <c r="K136" s="134"/>
      <c r="L136" s="315"/>
      <c r="M136" s="316"/>
      <c r="N136" s="317"/>
    </row>
    <row r="137" spans="2:14" ht="30" x14ac:dyDescent="0.2">
      <c r="B137" s="253" t="s">
        <v>998</v>
      </c>
      <c r="C137" s="253" t="s">
        <v>571</v>
      </c>
      <c r="D137" s="313" t="s">
        <v>999</v>
      </c>
      <c r="E137" s="313"/>
      <c r="F137" s="313" t="s">
        <v>1002</v>
      </c>
      <c r="G137" s="313"/>
      <c r="H137" s="253" t="s">
        <v>977</v>
      </c>
      <c r="I137" s="253" t="s">
        <v>916</v>
      </c>
      <c r="J137" s="253" t="s">
        <v>1001</v>
      </c>
      <c r="K137" s="134"/>
      <c r="L137" s="315"/>
      <c r="M137" s="316"/>
      <c r="N137" s="317"/>
    </row>
    <row r="138" spans="2:14" ht="30" x14ac:dyDescent="0.2">
      <c r="B138" s="253" t="s">
        <v>998</v>
      </c>
      <c r="C138" s="253" t="s">
        <v>571</v>
      </c>
      <c r="D138" s="313" t="s">
        <v>999</v>
      </c>
      <c r="E138" s="313"/>
      <c r="F138" s="313" t="s">
        <v>1003</v>
      </c>
      <c r="G138" s="313"/>
      <c r="H138" s="253" t="s">
        <v>977</v>
      </c>
      <c r="I138" s="253" t="s">
        <v>924</v>
      </c>
      <c r="J138" s="253" t="s">
        <v>1001</v>
      </c>
      <c r="K138" s="134"/>
      <c r="L138" s="315"/>
      <c r="M138" s="316"/>
      <c r="N138" s="317"/>
    </row>
    <row r="139" spans="2:14" ht="90" x14ac:dyDescent="0.2">
      <c r="B139" s="253" t="s">
        <v>998</v>
      </c>
      <c r="C139" s="253" t="s">
        <v>832</v>
      </c>
      <c r="D139" s="313" t="s">
        <v>1004</v>
      </c>
      <c r="E139" s="313"/>
      <c r="F139" s="313" t="s">
        <v>982</v>
      </c>
      <c r="G139" s="313"/>
      <c r="H139" s="253" t="s">
        <v>977</v>
      </c>
      <c r="I139" s="253" t="s">
        <v>897</v>
      </c>
      <c r="J139" s="253" t="s">
        <v>983</v>
      </c>
      <c r="K139" s="134"/>
      <c r="L139" s="315"/>
      <c r="M139" s="316"/>
      <c r="N139" s="317"/>
    </row>
    <row r="140" spans="2:14" ht="60" x14ac:dyDescent="0.2">
      <c r="B140" s="253" t="s">
        <v>998</v>
      </c>
      <c r="C140" s="253" t="s">
        <v>898</v>
      </c>
      <c r="D140" s="313" t="s">
        <v>1005</v>
      </c>
      <c r="E140" s="313"/>
      <c r="F140" s="313" t="s">
        <v>1006</v>
      </c>
      <c r="G140" s="313"/>
      <c r="H140" s="253" t="s">
        <v>977</v>
      </c>
      <c r="I140" s="253" t="s">
        <v>897</v>
      </c>
      <c r="J140" s="253" t="s">
        <v>1007</v>
      </c>
      <c r="K140" s="134"/>
      <c r="L140" s="315"/>
      <c r="M140" s="316"/>
      <c r="N140" s="317"/>
    </row>
    <row r="141" spans="2:14" ht="75" x14ac:dyDescent="0.2">
      <c r="B141" s="253" t="s">
        <v>998</v>
      </c>
      <c r="C141" s="253" t="s">
        <v>899</v>
      </c>
      <c r="D141" s="313" t="s">
        <v>1008</v>
      </c>
      <c r="E141" s="313"/>
      <c r="F141" s="313" t="s">
        <v>1009</v>
      </c>
      <c r="G141" s="313"/>
      <c r="H141" s="253" t="s">
        <v>977</v>
      </c>
      <c r="I141" s="253" t="s">
        <v>897</v>
      </c>
      <c r="J141" s="253" t="s">
        <v>1010</v>
      </c>
      <c r="K141" s="134"/>
      <c r="L141" s="315"/>
      <c r="M141" s="316"/>
      <c r="N141" s="317"/>
    </row>
    <row r="142" spans="2:14" ht="60" x14ac:dyDescent="0.2">
      <c r="B142" s="253" t="s">
        <v>998</v>
      </c>
      <c r="C142" s="253" t="s">
        <v>987</v>
      </c>
      <c r="D142" s="313" t="s">
        <v>1011</v>
      </c>
      <c r="E142" s="313"/>
      <c r="F142" s="313" t="s">
        <v>1012</v>
      </c>
      <c r="G142" s="313"/>
      <c r="H142" s="253" t="s">
        <v>977</v>
      </c>
      <c r="I142" s="253" t="s">
        <v>897</v>
      </c>
      <c r="J142" s="253" t="s">
        <v>990</v>
      </c>
      <c r="K142" s="134"/>
      <c r="L142" s="315"/>
      <c r="M142" s="316"/>
      <c r="N142" s="317"/>
    </row>
    <row r="143" spans="2:14" ht="75" x14ac:dyDescent="0.2">
      <c r="B143" s="253" t="s">
        <v>998</v>
      </c>
      <c r="C143" s="253" t="s">
        <v>900</v>
      </c>
      <c r="D143" s="313" t="s">
        <v>1013</v>
      </c>
      <c r="E143" s="313"/>
      <c r="F143" s="313" t="s">
        <v>992</v>
      </c>
      <c r="G143" s="313"/>
      <c r="H143" s="253" t="s">
        <v>977</v>
      </c>
      <c r="I143" s="253" t="s">
        <v>897</v>
      </c>
      <c r="J143" s="253" t="s">
        <v>993</v>
      </c>
      <c r="K143" s="134"/>
      <c r="L143" s="315"/>
      <c r="M143" s="316"/>
      <c r="N143" s="317"/>
    </row>
    <row r="144" spans="2:14" ht="120" x14ac:dyDescent="0.2">
      <c r="B144" s="253" t="s">
        <v>998</v>
      </c>
      <c r="C144" s="253" t="s">
        <v>994</v>
      </c>
      <c r="D144" s="313" t="s">
        <v>1014</v>
      </c>
      <c r="E144" s="313"/>
      <c r="F144" s="313" t="s">
        <v>996</v>
      </c>
      <c r="G144" s="313"/>
      <c r="H144" s="253" t="s">
        <v>977</v>
      </c>
      <c r="I144" s="253" t="s">
        <v>902</v>
      </c>
      <c r="J144" s="253" t="s">
        <v>997</v>
      </c>
      <c r="K144" s="134"/>
      <c r="L144" s="315"/>
      <c r="M144" s="316"/>
      <c r="N144" s="317"/>
    </row>
    <row r="145" spans="2:14" ht="45" x14ac:dyDescent="0.2">
      <c r="B145" s="253" t="s">
        <v>1015</v>
      </c>
      <c r="C145" s="253" t="s">
        <v>1016</v>
      </c>
      <c r="D145" s="313" t="s">
        <v>1017</v>
      </c>
      <c r="E145" s="313"/>
      <c r="F145" s="313" t="s">
        <v>1018</v>
      </c>
      <c r="G145" s="313"/>
      <c r="H145" s="253" t="s">
        <v>977</v>
      </c>
      <c r="I145" s="253" t="s">
        <v>897</v>
      </c>
      <c r="J145" s="253" t="s">
        <v>1019</v>
      </c>
      <c r="K145" s="134"/>
      <c r="L145" s="315"/>
      <c r="M145" s="316"/>
      <c r="N145" s="317"/>
    </row>
    <row r="146" spans="2:14" ht="45" x14ac:dyDescent="0.2">
      <c r="B146" s="253" t="s">
        <v>1015</v>
      </c>
      <c r="C146" s="253" t="s">
        <v>1016</v>
      </c>
      <c r="D146" s="313" t="s">
        <v>1017</v>
      </c>
      <c r="E146" s="313"/>
      <c r="F146" s="313" t="s">
        <v>1020</v>
      </c>
      <c r="G146" s="313"/>
      <c r="H146" s="253" t="s">
        <v>977</v>
      </c>
      <c r="I146" s="253" t="s">
        <v>916</v>
      </c>
      <c r="J146" s="253" t="s">
        <v>1019</v>
      </c>
      <c r="K146" s="134"/>
      <c r="L146" s="315"/>
      <c r="M146" s="316"/>
      <c r="N146" s="317"/>
    </row>
    <row r="147" spans="2:14" ht="45" x14ac:dyDescent="0.2">
      <c r="B147" s="253" t="s">
        <v>1015</v>
      </c>
      <c r="C147" s="253" t="s">
        <v>1016</v>
      </c>
      <c r="D147" s="313" t="s">
        <v>1017</v>
      </c>
      <c r="E147" s="313"/>
      <c r="F147" s="313" t="s">
        <v>1021</v>
      </c>
      <c r="G147" s="313"/>
      <c r="H147" s="253" t="s">
        <v>977</v>
      </c>
      <c r="I147" s="253" t="s">
        <v>924</v>
      </c>
      <c r="J147" s="253" t="s">
        <v>1019</v>
      </c>
      <c r="K147" s="134"/>
      <c r="L147" s="315"/>
      <c r="M147" s="316"/>
      <c r="N147" s="317"/>
    </row>
    <row r="148" spans="2:14" ht="90" x14ac:dyDescent="0.2">
      <c r="B148" s="253" t="s">
        <v>1015</v>
      </c>
      <c r="C148" s="253" t="s">
        <v>832</v>
      </c>
      <c r="D148" s="313" t="s">
        <v>1022</v>
      </c>
      <c r="E148" s="313"/>
      <c r="F148" s="313" t="s">
        <v>982</v>
      </c>
      <c r="G148" s="313"/>
      <c r="H148" s="253" t="s">
        <v>977</v>
      </c>
      <c r="I148" s="253" t="s">
        <v>897</v>
      </c>
      <c r="J148" s="253" t="s">
        <v>983</v>
      </c>
      <c r="K148" s="134"/>
      <c r="L148" s="315"/>
      <c r="M148" s="316"/>
      <c r="N148" s="317"/>
    </row>
    <row r="149" spans="2:14" ht="60" x14ac:dyDescent="0.2">
      <c r="B149" s="253" t="s">
        <v>1015</v>
      </c>
      <c r="C149" s="253" t="s">
        <v>1023</v>
      </c>
      <c r="D149" s="313" t="s">
        <v>1024</v>
      </c>
      <c r="E149" s="313"/>
      <c r="F149" s="313" t="s">
        <v>1025</v>
      </c>
      <c r="G149" s="313"/>
      <c r="H149" s="253" t="s">
        <v>977</v>
      </c>
      <c r="I149" s="253" t="s">
        <v>916</v>
      </c>
      <c r="J149" s="253" t="s">
        <v>1026</v>
      </c>
      <c r="K149" s="134"/>
      <c r="L149" s="315"/>
      <c r="M149" s="316"/>
      <c r="N149" s="317"/>
    </row>
    <row r="150" spans="2:14" ht="60" x14ac:dyDescent="0.2">
      <c r="B150" s="253" t="s">
        <v>1015</v>
      </c>
      <c r="C150" s="253" t="s">
        <v>1023</v>
      </c>
      <c r="D150" s="313" t="s">
        <v>1024</v>
      </c>
      <c r="E150" s="313"/>
      <c r="F150" s="313" t="s">
        <v>1027</v>
      </c>
      <c r="G150" s="313"/>
      <c r="H150" s="253" t="s">
        <v>977</v>
      </c>
      <c r="I150" s="253" t="s">
        <v>897</v>
      </c>
      <c r="J150" s="253" t="s">
        <v>1026</v>
      </c>
      <c r="K150" s="134"/>
      <c r="L150" s="315"/>
      <c r="M150" s="316"/>
      <c r="N150" s="317"/>
    </row>
    <row r="151" spans="2:14" ht="120" x14ac:dyDescent="0.2">
      <c r="B151" s="253" t="s">
        <v>1015</v>
      </c>
      <c r="C151" s="253" t="s">
        <v>994</v>
      </c>
      <c r="D151" s="313" t="s">
        <v>1028</v>
      </c>
      <c r="E151" s="313"/>
      <c r="F151" s="313" t="s">
        <v>996</v>
      </c>
      <c r="G151" s="313"/>
      <c r="H151" s="253" t="s">
        <v>977</v>
      </c>
      <c r="I151" s="253" t="s">
        <v>902</v>
      </c>
      <c r="J151" s="253" t="s">
        <v>997</v>
      </c>
      <c r="K151" s="134"/>
      <c r="L151" s="315"/>
      <c r="M151" s="316"/>
      <c r="N151" s="317"/>
    </row>
  </sheetData>
  <sheetProtection algorithmName="SHA-512" hashValue="qjH+XE9UvPceBGa0zgrZ2WImEz9kbugXDdG5nxDw59RWjlXkuiPAHoWCJs7DQ5OnD7yoaBnVsRFcn4bjN5Ic7A==" saltValue="80Jp04sxjVzfL+nIPNBPYA==" spinCount="100000" sheet="1" formatColumns="0" formatRows="0" insertRows="0"/>
  <mergeCells count="235">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G27:I27"/>
    <mergeCell ref="K27:N30"/>
    <mergeCell ref="G28:I28"/>
    <mergeCell ref="G29:I29"/>
    <mergeCell ref="G30:I30"/>
    <mergeCell ref="B37:F40"/>
    <mergeCell ref="G37:I37"/>
    <mergeCell ref="K37:N40"/>
    <mergeCell ref="G38:I38"/>
    <mergeCell ref="G39:I39"/>
    <mergeCell ref="G40:I40"/>
    <mergeCell ref="L127:N127"/>
    <mergeCell ref="L128:N128"/>
    <mergeCell ref="L129:N129"/>
    <mergeCell ref="L130:N130"/>
    <mergeCell ref="L131:N131"/>
    <mergeCell ref="L132:N132"/>
    <mergeCell ref="L133:N133"/>
    <mergeCell ref="L134:N134"/>
    <mergeCell ref="L135:N135"/>
    <mergeCell ref="L136:N136"/>
    <mergeCell ref="L137:N137"/>
    <mergeCell ref="L138:N138"/>
    <mergeCell ref="L139:N139"/>
    <mergeCell ref="L140:N140"/>
    <mergeCell ref="L141:N141"/>
    <mergeCell ref="L142:N142"/>
    <mergeCell ref="L143:N143"/>
    <mergeCell ref="L144:N144"/>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2.5703125" style="82" customWidth="1"/>
    <col min="4" max="4" width="9" style="82" customWidth="1"/>
    <col min="5" max="5" width="16" style="82" customWidth="1"/>
    <col min="6" max="6" width="10.5703125" style="82" customWidth="1"/>
    <col min="7" max="7" width="13.85546875" style="82" customWidth="1"/>
    <col min="8" max="8" width="17.42578125" style="82" bestFit="1" customWidth="1"/>
    <col min="9" max="9" width="12.140625" style="82" customWidth="1"/>
    <col min="10" max="10" width="11.140625" style="82" customWidth="1"/>
    <col min="11" max="11" width="9.140625" style="82"/>
    <col min="12" max="12" width="11.42578125" style="82" customWidth="1"/>
    <col min="13" max="13" width="10.28515625" style="82" customWidth="1"/>
    <col min="14" max="14" width="11.85546875" style="82" customWidth="1"/>
    <col min="15" max="15" width="10.42578125" style="82" customWidth="1"/>
    <col min="16" max="16384" width="9.140625" style="82"/>
  </cols>
  <sheetData>
    <row r="1" spans="1:19" s="3" customFormat="1" ht="14.25" x14ac:dyDescent="0.2"/>
    <row r="2" spans="1:19" s="3" customFormat="1" ht="15.75" x14ac:dyDescent="0.2">
      <c r="B2" s="304" t="s">
        <v>772</v>
      </c>
      <c r="C2" s="304"/>
      <c r="D2" s="304"/>
      <c r="E2" s="304"/>
      <c r="F2" s="304"/>
      <c r="G2" s="304"/>
      <c r="H2" s="304"/>
      <c r="I2" s="304"/>
      <c r="J2" s="304"/>
      <c r="K2" s="304"/>
      <c r="L2" s="304"/>
      <c r="M2" s="304"/>
      <c r="N2" s="304"/>
      <c r="O2" s="304"/>
      <c r="P2" s="304"/>
      <c r="Q2" s="304"/>
      <c r="R2" s="304"/>
      <c r="S2" s="304"/>
    </row>
    <row r="3" spans="1:19" s="3" customFormat="1" ht="15" x14ac:dyDescent="0.25">
      <c r="A3" s="4"/>
      <c r="B3" s="374" t="s">
        <v>725</v>
      </c>
      <c r="C3" s="374"/>
      <c r="D3" s="374"/>
      <c r="E3" s="374"/>
      <c r="F3" s="374"/>
      <c r="G3" s="374"/>
      <c r="H3" s="374"/>
      <c r="I3" s="374"/>
      <c r="J3" s="374"/>
      <c r="K3" s="374"/>
      <c r="L3" s="374"/>
      <c r="M3" s="374"/>
      <c r="N3" s="374"/>
      <c r="O3" s="374"/>
      <c r="P3" s="374"/>
      <c r="Q3" s="374"/>
      <c r="R3" s="374"/>
      <c r="S3" s="374"/>
    </row>
    <row r="4" spans="1:19" s="3" customFormat="1" ht="26.25" customHeight="1" x14ac:dyDescent="0.2">
      <c r="A4" s="4"/>
      <c r="B4" s="375" t="s">
        <v>843</v>
      </c>
      <c r="C4" s="375"/>
      <c r="D4" s="375"/>
      <c r="E4" s="375"/>
      <c r="F4" s="375"/>
      <c r="G4" s="375"/>
      <c r="H4" s="375"/>
      <c r="I4" s="375"/>
      <c r="J4" s="375"/>
      <c r="K4" s="375"/>
      <c r="L4" s="375"/>
      <c r="M4" s="375"/>
      <c r="N4" s="375"/>
      <c r="O4" s="375"/>
      <c r="P4" s="375"/>
      <c r="Q4" s="375"/>
      <c r="R4" s="375"/>
      <c r="S4" s="375"/>
    </row>
    <row r="5" spans="1:19" s="3" customFormat="1" ht="13.5" customHeight="1" x14ac:dyDescent="0.2">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2">
      <c r="A6" s="4"/>
      <c r="B6" s="373" t="s">
        <v>942</v>
      </c>
      <c r="C6" s="373"/>
      <c r="D6" s="373"/>
      <c r="E6" s="373"/>
      <c r="F6" s="22"/>
      <c r="G6" s="222"/>
      <c r="H6" s="222"/>
      <c r="I6" s="222"/>
      <c r="J6" s="222"/>
      <c r="K6" s="222"/>
      <c r="L6" s="222"/>
      <c r="M6" s="222"/>
      <c r="N6" s="222"/>
      <c r="O6" s="222"/>
      <c r="P6" s="222"/>
      <c r="Q6" s="222"/>
      <c r="R6" s="222"/>
      <c r="S6" s="222"/>
    </row>
    <row r="7" spans="1:19" s="3" customFormat="1" ht="14.25" x14ac:dyDescent="0.2"/>
    <row r="8" spans="1:19" s="3" customFormat="1" ht="15.75" x14ac:dyDescent="0.2">
      <c r="B8" s="295" t="s">
        <v>646</v>
      </c>
      <c r="C8" s="296"/>
      <c r="D8" s="296"/>
      <c r="E8" s="296"/>
      <c r="F8" s="296"/>
      <c r="G8" s="296"/>
      <c r="H8" s="296"/>
      <c r="I8" s="296"/>
      <c r="J8" s="296"/>
      <c r="K8" s="296"/>
      <c r="L8" s="296"/>
      <c r="M8" s="296"/>
      <c r="N8" s="296"/>
      <c r="O8" s="296"/>
      <c r="P8" s="296"/>
      <c r="Q8" s="296"/>
      <c r="R8" s="296"/>
      <c r="S8" s="297"/>
    </row>
    <row r="9" spans="1:19" s="3" customFormat="1" ht="38.450000000000003" customHeight="1" x14ac:dyDescent="0.2">
      <c r="B9" s="40" t="s">
        <v>93</v>
      </c>
      <c r="C9" s="364" t="s">
        <v>94</v>
      </c>
      <c r="D9" s="365"/>
      <c r="E9" s="41" t="s">
        <v>95</v>
      </c>
      <c r="F9" s="41" t="s">
        <v>96</v>
      </c>
      <c r="G9" s="364" t="s">
        <v>97</v>
      </c>
      <c r="H9" s="365"/>
      <c r="I9" s="41" t="s">
        <v>98</v>
      </c>
      <c r="J9" s="41" t="s">
        <v>647</v>
      </c>
      <c r="K9" s="364" t="s">
        <v>805</v>
      </c>
      <c r="L9" s="365"/>
      <c r="M9" s="41" t="s">
        <v>102</v>
      </c>
      <c r="N9" s="41" t="s">
        <v>103</v>
      </c>
      <c r="O9" s="364" t="s">
        <v>104</v>
      </c>
      <c r="P9" s="366"/>
      <c r="Q9" s="366"/>
      <c r="R9" s="366"/>
      <c r="S9" s="365"/>
    </row>
    <row r="10" spans="1:19" s="3" customFormat="1" ht="14.25" x14ac:dyDescent="0.2">
      <c r="B10" s="42" t="s">
        <v>105</v>
      </c>
      <c r="C10" s="43"/>
      <c r="D10" s="43"/>
      <c r="E10" s="43"/>
      <c r="F10" s="43"/>
      <c r="G10" s="43"/>
      <c r="H10" s="43"/>
      <c r="I10" s="43"/>
      <c r="J10" s="43"/>
      <c r="K10" s="43"/>
      <c r="L10" s="43"/>
      <c r="M10" s="43"/>
      <c r="N10" s="44"/>
      <c r="O10" s="43"/>
      <c r="P10" s="43"/>
      <c r="Q10" s="43"/>
      <c r="R10" s="43"/>
      <c r="S10" s="44"/>
    </row>
    <row r="11" spans="1:19" s="25" customFormat="1" ht="12" x14ac:dyDescent="0.2">
      <c r="B11" s="104" t="s">
        <v>106</v>
      </c>
      <c r="C11" s="359"/>
      <c r="D11" s="360"/>
      <c r="E11" s="20"/>
      <c r="F11" s="21"/>
      <c r="G11" s="359"/>
      <c r="H11" s="360"/>
      <c r="I11" s="238"/>
      <c r="J11" s="21"/>
      <c r="K11" s="371"/>
      <c r="L11" s="372"/>
      <c r="M11" s="20"/>
      <c r="N11" s="20"/>
      <c r="O11" s="361"/>
      <c r="P11" s="362"/>
      <c r="Q11" s="362"/>
      <c r="R11" s="362"/>
      <c r="S11" s="363"/>
    </row>
    <row r="12" spans="1:19" s="25" customFormat="1" ht="12" x14ac:dyDescent="0.2">
      <c r="B12" s="104" t="s">
        <v>107</v>
      </c>
      <c r="C12" s="359"/>
      <c r="D12" s="360"/>
      <c r="E12" s="20"/>
      <c r="F12" s="21"/>
      <c r="G12" s="359"/>
      <c r="H12" s="360"/>
      <c r="I12" s="238"/>
      <c r="J12" s="21"/>
      <c r="K12" s="371"/>
      <c r="L12" s="372"/>
      <c r="M12" s="20"/>
      <c r="N12" s="20"/>
      <c r="O12" s="361"/>
      <c r="P12" s="362"/>
      <c r="Q12" s="362"/>
      <c r="R12" s="362"/>
      <c r="S12" s="363"/>
    </row>
    <row r="13" spans="1:19" s="25" customFormat="1" ht="12" x14ac:dyDescent="0.2">
      <c r="B13" s="104" t="s">
        <v>108</v>
      </c>
      <c r="C13" s="359"/>
      <c r="D13" s="360"/>
      <c r="E13" s="20"/>
      <c r="F13" s="21"/>
      <c r="G13" s="359"/>
      <c r="H13" s="360"/>
      <c r="I13" s="238"/>
      <c r="J13" s="21"/>
      <c r="K13" s="371"/>
      <c r="L13" s="372"/>
      <c r="M13" s="20"/>
      <c r="N13" s="20"/>
      <c r="O13" s="361"/>
      <c r="P13" s="362"/>
      <c r="Q13" s="362"/>
      <c r="R13" s="362"/>
      <c r="S13" s="363"/>
    </row>
    <row r="14" spans="1:19" s="25" customFormat="1" ht="12" x14ac:dyDescent="0.2">
      <c r="B14" s="105" t="s">
        <v>804</v>
      </c>
      <c r="C14" s="359"/>
      <c r="D14" s="360"/>
      <c r="E14" s="20"/>
      <c r="F14" s="21"/>
      <c r="G14" s="359"/>
      <c r="H14" s="360"/>
      <c r="I14" s="238"/>
      <c r="J14" s="21"/>
      <c r="K14" s="371"/>
      <c r="L14" s="372"/>
      <c r="M14" s="20"/>
      <c r="N14" s="20"/>
      <c r="O14" s="361"/>
      <c r="P14" s="362"/>
      <c r="Q14" s="362"/>
      <c r="R14" s="362"/>
      <c r="S14" s="363"/>
    </row>
    <row r="15" spans="1:19" s="3" customFormat="1" ht="14.25" x14ac:dyDescent="0.2">
      <c r="B15" s="42" t="s">
        <v>109</v>
      </c>
      <c r="C15" s="43"/>
      <c r="D15" s="43"/>
      <c r="E15" s="43"/>
      <c r="F15" s="43"/>
      <c r="G15" s="43"/>
      <c r="H15" s="43"/>
      <c r="I15" s="237"/>
      <c r="J15" s="43"/>
      <c r="K15" s="43"/>
      <c r="L15" s="43"/>
      <c r="M15" s="43"/>
      <c r="N15" s="44"/>
      <c r="O15" s="43"/>
      <c r="P15" s="43"/>
      <c r="Q15" s="43"/>
      <c r="R15" s="43"/>
      <c r="S15" s="44"/>
    </row>
    <row r="16" spans="1:19" s="25" customFormat="1" ht="12" x14ac:dyDescent="0.2">
      <c r="B16" s="104" t="s">
        <v>106</v>
      </c>
      <c r="C16" s="359"/>
      <c r="D16" s="360"/>
      <c r="E16" s="20"/>
      <c r="F16" s="21"/>
      <c r="G16" s="359"/>
      <c r="H16" s="360"/>
      <c r="I16" s="238"/>
      <c r="J16" s="21"/>
      <c r="K16" s="371"/>
      <c r="L16" s="372"/>
      <c r="M16" s="20"/>
      <c r="N16" s="20"/>
      <c r="O16" s="361"/>
      <c r="P16" s="362"/>
      <c r="Q16" s="362"/>
      <c r="R16" s="362"/>
      <c r="S16" s="363"/>
    </row>
    <row r="17" spans="2:19" s="25" customFormat="1" ht="24" x14ac:dyDescent="0.2">
      <c r="B17" s="104" t="s">
        <v>110</v>
      </c>
      <c r="C17" s="359"/>
      <c r="D17" s="360"/>
      <c r="E17" s="20"/>
      <c r="F17" s="21"/>
      <c r="G17" s="359"/>
      <c r="H17" s="360"/>
      <c r="I17" s="238"/>
      <c r="J17" s="21"/>
      <c r="K17" s="371"/>
      <c r="L17" s="372"/>
      <c r="M17" s="20"/>
      <c r="N17" s="20"/>
      <c r="O17" s="361"/>
      <c r="P17" s="362"/>
      <c r="Q17" s="362"/>
      <c r="R17" s="362"/>
      <c r="S17" s="363"/>
    </row>
    <row r="18" spans="2:19" s="25" customFormat="1" ht="12" x14ac:dyDescent="0.2">
      <c r="B18" s="104" t="s">
        <v>111</v>
      </c>
      <c r="C18" s="359"/>
      <c r="D18" s="360"/>
      <c r="E18" s="20"/>
      <c r="F18" s="21"/>
      <c r="G18" s="359"/>
      <c r="H18" s="360"/>
      <c r="I18" s="238"/>
      <c r="J18" s="21"/>
      <c r="K18" s="371"/>
      <c r="L18" s="372"/>
      <c r="M18" s="20"/>
      <c r="N18" s="20"/>
      <c r="O18" s="361"/>
      <c r="P18" s="362"/>
      <c r="Q18" s="362"/>
      <c r="R18" s="362"/>
      <c r="S18" s="363"/>
    </row>
    <row r="19" spans="2:19" s="25" customFormat="1" ht="24" x14ac:dyDescent="0.2">
      <c r="B19" s="104" t="s">
        <v>112</v>
      </c>
      <c r="C19" s="359"/>
      <c r="D19" s="360"/>
      <c r="E19" s="20"/>
      <c r="F19" s="21"/>
      <c r="G19" s="359"/>
      <c r="H19" s="360"/>
      <c r="I19" s="238"/>
      <c r="J19" s="21"/>
      <c r="K19" s="371"/>
      <c r="L19" s="372"/>
      <c r="M19" s="20"/>
      <c r="N19" s="20"/>
      <c r="O19" s="361"/>
      <c r="P19" s="362"/>
      <c r="Q19" s="362"/>
      <c r="R19" s="362"/>
      <c r="S19" s="363"/>
    </row>
    <row r="20" spans="2:19" s="25" customFormat="1" ht="24" x14ac:dyDescent="0.2">
      <c r="B20" s="104" t="s">
        <v>806</v>
      </c>
      <c r="C20" s="359"/>
      <c r="D20" s="360"/>
      <c r="E20" s="20"/>
      <c r="F20" s="21"/>
      <c r="G20" s="359"/>
      <c r="H20" s="360"/>
      <c r="I20" s="238"/>
      <c r="J20" s="21"/>
      <c r="K20" s="371"/>
      <c r="L20" s="372"/>
      <c r="M20" s="20"/>
      <c r="N20" s="20"/>
      <c r="O20" s="361"/>
      <c r="P20" s="362"/>
      <c r="Q20" s="362"/>
      <c r="R20" s="362"/>
      <c r="S20" s="363"/>
    </row>
    <row r="21" spans="2:19" s="25" customFormat="1" ht="12" x14ac:dyDescent="0.2">
      <c r="B21" s="104" t="s">
        <v>114</v>
      </c>
      <c r="C21" s="359"/>
      <c r="D21" s="360"/>
      <c r="E21" s="20"/>
      <c r="F21" s="21"/>
      <c r="G21" s="359"/>
      <c r="H21" s="360"/>
      <c r="I21" s="238"/>
      <c r="J21" s="21"/>
      <c r="K21" s="371"/>
      <c r="L21" s="372"/>
      <c r="M21" s="20"/>
      <c r="N21" s="20"/>
      <c r="O21" s="361"/>
      <c r="P21" s="362"/>
      <c r="Q21" s="362"/>
      <c r="R21" s="362"/>
      <c r="S21" s="363"/>
    </row>
    <row r="22" spans="2:19" s="25" customFormat="1" ht="12" x14ac:dyDescent="0.2">
      <c r="B22" s="104" t="s">
        <v>115</v>
      </c>
      <c r="C22" s="359"/>
      <c r="D22" s="360"/>
      <c r="E22" s="20"/>
      <c r="F22" s="21"/>
      <c r="G22" s="359"/>
      <c r="H22" s="360"/>
      <c r="I22" s="238"/>
      <c r="J22" s="21"/>
      <c r="K22" s="371"/>
      <c r="L22" s="372"/>
      <c r="M22" s="20"/>
      <c r="N22" s="20"/>
      <c r="O22" s="361"/>
      <c r="P22" s="362"/>
      <c r="Q22" s="362"/>
      <c r="R22" s="362"/>
      <c r="S22" s="363"/>
    </row>
    <row r="23" spans="2:19" s="25" customFormat="1" ht="12" x14ac:dyDescent="0.2">
      <c r="B23" s="105" t="s">
        <v>804</v>
      </c>
      <c r="C23" s="359"/>
      <c r="D23" s="360"/>
      <c r="E23" s="20"/>
      <c r="F23" s="21"/>
      <c r="G23" s="359"/>
      <c r="H23" s="360"/>
      <c r="I23" s="238"/>
      <c r="J23" s="21"/>
      <c r="K23" s="371"/>
      <c r="L23" s="372"/>
      <c r="M23" s="20"/>
      <c r="N23" s="20"/>
      <c r="O23" s="361"/>
      <c r="P23" s="362"/>
      <c r="Q23" s="362"/>
      <c r="R23" s="362"/>
      <c r="S23" s="363"/>
    </row>
    <row r="24" spans="2:19" s="25" customFormat="1" ht="12" x14ac:dyDescent="0.2">
      <c r="B24" s="118"/>
      <c r="C24" s="119"/>
      <c r="D24" s="119"/>
      <c r="E24" s="119"/>
      <c r="F24" s="120"/>
      <c r="G24" s="119"/>
      <c r="H24" s="119"/>
      <c r="I24" s="120"/>
      <c r="J24" s="120"/>
      <c r="K24" s="119"/>
      <c r="L24" s="119"/>
    </row>
    <row r="25" spans="2:19" s="25" customFormat="1" ht="55.5" customHeight="1" x14ac:dyDescent="0.2">
      <c r="B25" s="367" t="s">
        <v>780</v>
      </c>
      <c r="C25" s="368"/>
      <c r="D25" s="368"/>
      <c r="E25" s="369"/>
      <c r="F25" s="120"/>
      <c r="G25" s="119"/>
      <c r="H25" s="119"/>
      <c r="I25" s="120"/>
      <c r="J25" s="120"/>
      <c r="K25" s="119"/>
      <c r="L25" s="119"/>
    </row>
    <row r="26" spans="2:19" s="25" customFormat="1" ht="37.5" customHeight="1" x14ac:dyDescent="0.2">
      <c r="B26" s="370" t="s">
        <v>781</v>
      </c>
      <c r="C26" s="370"/>
      <c r="D26" s="359"/>
      <c r="E26" s="360"/>
      <c r="F26" s="120"/>
      <c r="G26" s="120"/>
      <c r="H26" s="120"/>
      <c r="I26" s="120"/>
      <c r="J26" s="120"/>
      <c r="K26" s="120"/>
      <c r="L26" s="120"/>
      <c r="M26" s="120"/>
      <c r="N26" s="120"/>
    </row>
    <row r="27" spans="2:19" s="25" customFormat="1" ht="55.5" customHeight="1" x14ac:dyDescent="0.2">
      <c r="B27" s="370" t="s">
        <v>855</v>
      </c>
      <c r="C27" s="370"/>
      <c r="D27" s="359"/>
      <c r="E27" s="360"/>
      <c r="F27" s="120"/>
      <c r="G27" s="120"/>
      <c r="H27" s="120"/>
      <c r="I27" s="120"/>
      <c r="J27" s="120"/>
      <c r="K27" s="120"/>
      <c r="L27" s="120"/>
      <c r="M27" s="120"/>
      <c r="N27" s="120"/>
    </row>
    <row r="28" spans="2:19" s="3" customFormat="1" ht="14.25" x14ac:dyDescent="0.2"/>
    <row r="29" spans="2:19" s="3" customFormat="1" ht="15.75" x14ac:dyDescent="0.2">
      <c r="B29" s="307" t="s">
        <v>689</v>
      </c>
      <c r="C29" s="307"/>
      <c r="D29" s="307"/>
      <c r="E29" s="307"/>
      <c r="F29" s="307"/>
      <c r="G29" s="307"/>
      <c r="H29" s="307"/>
      <c r="I29" s="307"/>
      <c r="J29" s="307"/>
      <c r="K29" s="307"/>
      <c r="L29" s="307"/>
      <c r="M29" s="307"/>
      <c r="N29" s="307"/>
      <c r="O29" s="307"/>
      <c r="P29" s="307"/>
      <c r="Q29" s="307"/>
      <c r="R29" s="307"/>
      <c r="S29" s="307"/>
    </row>
    <row r="30" spans="2:19" s="3" customFormat="1" ht="51" x14ac:dyDescent="0.2">
      <c r="B30" s="40" t="s">
        <v>93</v>
      </c>
      <c r="C30" s="364" t="s">
        <v>94</v>
      </c>
      <c r="D30" s="365"/>
      <c r="E30" s="41" t="s">
        <v>95</v>
      </c>
      <c r="F30" s="41" t="s">
        <v>96</v>
      </c>
      <c r="G30" s="41" t="s">
        <v>551</v>
      </c>
      <c r="H30" s="41" t="s">
        <v>230</v>
      </c>
      <c r="I30" s="364" t="s">
        <v>97</v>
      </c>
      <c r="J30" s="365"/>
      <c r="K30" s="144" t="s">
        <v>181</v>
      </c>
      <c r="L30" s="41" t="s">
        <v>856</v>
      </c>
      <c r="M30" s="41" t="s">
        <v>690</v>
      </c>
      <c r="N30" s="157" t="s">
        <v>857</v>
      </c>
      <c r="O30" s="364" t="s">
        <v>104</v>
      </c>
      <c r="P30" s="366"/>
      <c r="Q30" s="366"/>
      <c r="R30" s="366"/>
      <c r="S30" s="365"/>
    </row>
    <row r="31" spans="2:19" s="3" customFormat="1" ht="14.25" x14ac:dyDescent="0.2">
      <c r="B31" s="42" t="s">
        <v>105</v>
      </c>
      <c r="C31" s="43"/>
      <c r="D31" s="43"/>
      <c r="E31" s="43"/>
      <c r="F31" s="43"/>
      <c r="G31" s="43"/>
      <c r="H31" s="43"/>
      <c r="I31" s="43"/>
      <c r="J31" s="43"/>
      <c r="K31" s="43"/>
      <c r="L31" s="43"/>
      <c r="M31" s="43"/>
      <c r="N31" s="43"/>
      <c r="O31" s="43"/>
      <c r="P31" s="43"/>
      <c r="Q31" s="43"/>
      <c r="R31" s="43"/>
      <c r="S31" s="44"/>
    </row>
    <row r="32" spans="2:19" s="25" customFormat="1" ht="12" x14ac:dyDescent="0.2">
      <c r="B32" s="104" t="s">
        <v>106</v>
      </c>
      <c r="C32" s="359"/>
      <c r="D32" s="360"/>
      <c r="E32" s="20"/>
      <c r="F32" s="20"/>
      <c r="G32" s="20"/>
      <c r="H32" s="20"/>
      <c r="I32" s="359"/>
      <c r="J32" s="360"/>
      <c r="K32" s="156"/>
      <c r="L32" s="21"/>
      <c r="M32" s="162"/>
      <c r="N32" s="236"/>
      <c r="O32" s="361"/>
      <c r="P32" s="362"/>
      <c r="Q32" s="362"/>
      <c r="R32" s="362"/>
      <c r="S32" s="363"/>
    </row>
    <row r="33" spans="2:19" s="25" customFormat="1" ht="12" x14ac:dyDescent="0.2">
      <c r="B33" s="104" t="s">
        <v>107</v>
      </c>
      <c r="C33" s="359"/>
      <c r="D33" s="360"/>
      <c r="E33" s="20"/>
      <c r="F33" s="20"/>
      <c r="G33" s="20"/>
      <c r="H33" s="20"/>
      <c r="I33" s="359"/>
      <c r="J33" s="360"/>
      <c r="K33" s="156"/>
      <c r="L33" s="21"/>
      <c r="M33" s="162"/>
      <c r="N33" s="236"/>
      <c r="O33" s="361"/>
      <c r="P33" s="362"/>
      <c r="Q33" s="362"/>
      <c r="R33" s="362"/>
      <c r="S33" s="363"/>
    </row>
    <row r="34" spans="2:19" s="25" customFormat="1" ht="12" x14ac:dyDescent="0.2">
      <c r="B34" s="104" t="s">
        <v>108</v>
      </c>
      <c r="C34" s="359"/>
      <c r="D34" s="360"/>
      <c r="E34" s="20"/>
      <c r="F34" s="20"/>
      <c r="G34" s="20"/>
      <c r="H34" s="20"/>
      <c r="I34" s="359"/>
      <c r="J34" s="360"/>
      <c r="K34" s="156"/>
      <c r="L34" s="21"/>
      <c r="M34" s="162"/>
      <c r="N34" s="236"/>
      <c r="O34" s="361"/>
      <c r="P34" s="362"/>
      <c r="Q34" s="362"/>
      <c r="R34" s="362"/>
      <c r="S34" s="363"/>
    </row>
    <row r="35" spans="2:19" s="25" customFormat="1" ht="12" x14ac:dyDescent="0.2">
      <c r="B35" s="105" t="s">
        <v>804</v>
      </c>
      <c r="C35" s="359"/>
      <c r="D35" s="360"/>
      <c r="E35" s="20"/>
      <c r="F35" s="20"/>
      <c r="G35" s="20"/>
      <c r="H35" s="20"/>
      <c r="I35" s="359"/>
      <c r="J35" s="360"/>
      <c r="K35" s="156"/>
      <c r="L35" s="21"/>
      <c r="M35" s="162"/>
      <c r="N35" s="236"/>
      <c r="O35" s="361"/>
      <c r="P35" s="362"/>
      <c r="Q35" s="362"/>
      <c r="R35" s="362"/>
      <c r="S35" s="363"/>
    </row>
    <row r="36" spans="2:19" s="3" customFormat="1" ht="14.25" x14ac:dyDescent="0.2">
      <c r="B36" s="42" t="s">
        <v>109</v>
      </c>
      <c r="C36" s="43"/>
      <c r="D36" s="43"/>
      <c r="E36" s="43"/>
      <c r="F36" s="43"/>
      <c r="G36" s="43"/>
      <c r="H36" s="43"/>
      <c r="I36" s="43"/>
      <c r="J36" s="43"/>
      <c r="K36" s="43"/>
      <c r="L36" s="43"/>
      <c r="M36" s="43"/>
      <c r="N36" s="237"/>
      <c r="O36" s="43"/>
      <c r="P36" s="43"/>
      <c r="Q36" s="43"/>
      <c r="R36" s="43"/>
      <c r="S36" s="44"/>
    </row>
    <row r="37" spans="2:19" s="25" customFormat="1" ht="12" x14ac:dyDescent="0.2">
      <c r="B37" s="104" t="s">
        <v>106</v>
      </c>
      <c r="C37" s="359"/>
      <c r="D37" s="360"/>
      <c r="E37" s="20"/>
      <c r="F37" s="20"/>
      <c r="G37" s="20"/>
      <c r="H37" s="20"/>
      <c r="I37" s="359"/>
      <c r="J37" s="360"/>
      <c r="K37" s="156"/>
      <c r="L37" s="21"/>
      <c r="M37" s="21"/>
      <c r="N37" s="236"/>
      <c r="O37" s="361"/>
      <c r="P37" s="362"/>
      <c r="Q37" s="362"/>
      <c r="R37" s="362"/>
      <c r="S37" s="363"/>
    </row>
    <row r="38" spans="2:19" s="25" customFormat="1" ht="24" x14ac:dyDescent="0.2">
      <c r="B38" s="104" t="s">
        <v>110</v>
      </c>
      <c r="C38" s="359"/>
      <c r="D38" s="360"/>
      <c r="E38" s="20"/>
      <c r="F38" s="20"/>
      <c r="G38" s="20"/>
      <c r="H38" s="20"/>
      <c r="I38" s="359"/>
      <c r="J38" s="360"/>
      <c r="K38" s="156"/>
      <c r="L38" s="21"/>
      <c r="M38" s="21"/>
      <c r="N38" s="236"/>
      <c r="O38" s="361"/>
      <c r="P38" s="362"/>
      <c r="Q38" s="362"/>
      <c r="R38" s="362"/>
      <c r="S38" s="363"/>
    </row>
    <row r="39" spans="2:19" s="25" customFormat="1" ht="12" x14ac:dyDescent="0.2">
      <c r="B39" s="104" t="s">
        <v>111</v>
      </c>
      <c r="C39" s="359"/>
      <c r="D39" s="360"/>
      <c r="E39" s="20"/>
      <c r="F39" s="20"/>
      <c r="G39" s="20"/>
      <c r="H39" s="20"/>
      <c r="I39" s="359"/>
      <c r="J39" s="360"/>
      <c r="K39" s="156"/>
      <c r="L39" s="21"/>
      <c r="M39" s="21"/>
      <c r="N39" s="236"/>
      <c r="O39" s="361"/>
      <c r="P39" s="362"/>
      <c r="Q39" s="362"/>
      <c r="R39" s="362"/>
      <c r="S39" s="363"/>
    </row>
    <row r="40" spans="2:19" s="25" customFormat="1" ht="24" x14ac:dyDescent="0.2">
      <c r="B40" s="104" t="s">
        <v>112</v>
      </c>
      <c r="C40" s="359"/>
      <c r="D40" s="360"/>
      <c r="E40" s="20"/>
      <c r="F40" s="20"/>
      <c r="G40" s="20"/>
      <c r="H40" s="20"/>
      <c r="I40" s="359"/>
      <c r="J40" s="360"/>
      <c r="K40" s="156"/>
      <c r="L40" s="21"/>
      <c r="M40" s="21"/>
      <c r="N40" s="236"/>
      <c r="O40" s="361"/>
      <c r="P40" s="362"/>
      <c r="Q40" s="362"/>
      <c r="R40" s="362"/>
      <c r="S40" s="363"/>
    </row>
    <row r="41" spans="2:19" s="25" customFormat="1" ht="24" x14ac:dyDescent="0.2">
      <c r="B41" s="104" t="s">
        <v>806</v>
      </c>
      <c r="C41" s="359"/>
      <c r="D41" s="360"/>
      <c r="E41" s="20"/>
      <c r="F41" s="20"/>
      <c r="G41" s="20"/>
      <c r="H41" s="20"/>
      <c r="I41" s="359"/>
      <c r="J41" s="360"/>
      <c r="K41" s="156"/>
      <c r="L41" s="21"/>
      <c r="M41" s="21"/>
      <c r="N41" s="236"/>
      <c r="O41" s="361"/>
      <c r="P41" s="362"/>
      <c r="Q41" s="362"/>
      <c r="R41" s="362"/>
      <c r="S41" s="363"/>
    </row>
    <row r="42" spans="2:19" s="25" customFormat="1" ht="12" x14ac:dyDescent="0.2">
      <c r="B42" s="104" t="s">
        <v>114</v>
      </c>
      <c r="C42" s="359"/>
      <c r="D42" s="360"/>
      <c r="E42" s="20"/>
      <c r="F42" s="20"/>
      <c r="G42" s="20"/>
      <c r="H42" s="20"/>
      <c r="I42" s="359"/>
      <c r="J42" s="360"/>
      <c r="K42" s="156"/>
      <c r="L42" s="21"/>
      <c r="M42" s="21"/>
      <c r="N42" s="236"/>
      <c r="O42" s="361"/>
      <c r="P42" s="362"/>
      <c r="Q42" s="362"/>
      <c r="R42" s="362"/>
      <c r="S42" s="363"/>
    </row>
    <row r="43" spans="2:19" s="25" customFormat="1" ht="12" x14ac:dyDescent="0.2">
      <c r="B43" s="104" t="s">
        <v>115</v>
      </c>
      <c r="C43" s="359"/>
      <c r="D43" s="360"/>
      <c r="E43" s="20"/>
      <c r="F43" s="20"/>
      <c r="G43" s="20"/>
      <c r="H43" s="20"/>
      <c r="I43" s="359"/>
      <c r="J43" s="360"/>
      <c r="K43" s="156"/>
      <c r="L43" s="21"/>
      <c r="M43" s="21"/>
      <c r="N43" s="236"/>
      <c r="O43" s="361"/>
      <c r="P43" s="362"/>
      <c r="Q43" s="362"/>
      <c r="R43" s="362"/>
      <c r="S43" s="363"/>
    </row>
    <row r="44" spans="2:19" s="25" customFormat="1" ht="12" x14ac:dyDescent="0.2">
      <c r="B44" s="105" t="s">
        <v>804</v>
      </c>
      <c r="C44" s="359"/>
      <c r="D44" s="360"/>
      <c r="E44" s="20"/>
      <c r="F44" s="20"/>
      <c r="G44" s="20"/>
      <c r="H44" s="20"/>
      <c r="I44" s="359"/>
      <c r="J44" s="360"/>
      <c r="K44" s="156"/>
      <c r="L44" s="21"/>
      <c r="M44" s="21"/>
      <c r="N44" s="236"/>
      <c r="O44" s="361"/>
      <c r="P44" s="362"/>
      <c r="Q44" s="362"/>
      <c r="R44" s="362"/>
      <c r="S44" s="363"/>
    </row>
    <row r="45" spans="2:19" s="3" customFormat="1" ht="14.25" x14ac:dyDescent="0.2"/>
    <row r="46" spans="2:19" s="3" customFormat="1" ht="15.75" x14ac:dyDescent="0.2">
      <c r="B46" s="307" t="s">
        <v>817</v>
      </c>
      <c r="C46" s="307"/>
      <c r="D46" s="307"/>
      <c r="E46" s="307"/>
    </row>
    <row r="47" spans="2:19" s="3" customFormat="1" ht="25.5" x14ac:dyDescent="0.2">
      <c r="B47" s="37" t="s">
        <v>94</v>
      </c>
      <c r="C47" s="36" t="s">
        <v>529</v>
      </c>
      <c r="D47" s="305" t="s">
        <v>104</v>
      </c>
      <c r="E47" s="306"/>
    </row>
    <row r="48" spans="2:19" s="3" customFormat="1" ht="14.25" x14ac:dyDescent="0.2">
      <c r="B48" s="153"/>
      <c r="C48" s="170"/>
      <c r="D48" s="290"/>
      <c r="E48" s="291"/>
    </row>
    <row r="49" spans="2:5" s="3" customFormat="1" ht="14.25" x14ac:dyDescent="0.2">
      <c r="B49" s="153"/>
      <c r="C49" s="170"/>
      <c r="D49" s="290"/>
      <c r="E49" s="291"/>
    </row>
    <row r="50" spans="2:5" s="3" customFormat="1" ht="14.25" x14ac:dyDescent="0.2">
      <c r="B50" s="153"/>
      <c r="C50" s="170"/>
      <c r="D50" s="290"/>
      <c r="E50" s="291"/>
    </row>
    <row r="51" spans="2:5" s="3" customFormat="1" ht="14.25" x14ac:dyDescent="0.2">
      <c r="B51" s="153"/>
      <c r="C51" s="170"/>
      <c r="D51" s="290"/>
      <c r="E51" s="291"/>
    </row>
    <row r="52" spans="2:5" s="3" customFormat="1" ht="14.25" x14ac:dyDescent="0.2">
      <c r="B52" s="153"/>
      <c r="C52" s="170"/>
      <c r="D52" s="290"/>
      <c r="E52" s="291"/>
    </row>
  </sheetData>
  <sheetProtection algorithmName="SHA-512" hashValue="leGlOkK0SVWBXVxL57e4k51mtqYHj1p26jOnE8n+KKSoQ30x8RfIGxBSKJA8GlDTakXFWbGGPWixCn7gmE/KQQ==" saltValue="6heL7zhvcvxJmA7G3mWR4A==" spinCount="100000" sheet="1" formatColumns="0" formatRows="0" insertRows="0"/>
  <mergeCells count="109">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 ref="O16:S16"/>
    <mergeCell ref="K9:L9"/>
    <mergeCell ref="K11:L11"/>
    <mergeCell ref="K12:L12"/>
    <mergeCell ref="K13:L13"/>
    <mergeCell ref="K14:L14"/>
    <mergeCell ref="K16:L16"/>
    <mergeCell ref="K17:L17"/>
    <mergeCell ref="K18:L18"/>
    <mergeCell ref="C16:D16"/>
    <mergeCell ref="G16:H16"/>
    <mergeCell ref="C17:D17"/>
    <mergeCell ref="G13:H13"/>
    <mergeCell ref="C14:D14"/>
    <mergeCell ref="G14:H14"/>
    <mergeCell ref="C9:D9"/>
    <mergeCell ref="G9:H9"/>
    <mergeCell ref="C11:D11"/>
    <mergeCell ref="G11:H11"/>
    <mergeCell ref="C12:D12"/>
    <mergeCell ref="G12:H12"/>
    <mergeCell ref="C13:D13"/>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32:D32"/>
    <mergeCell ref="I32:J32"/>
    <mergeCell ref="O32:S32"/>
    <mergeCell ref="C33:D33"/>
    <mergeCell ref="I33:J33"/>
    <mergeCell ref="O33:S33"/>
    <mergeCell ref="C34:D34"/>
    <mergeCell ref="I34:J34"/>
    <mergeCell ref="O34:S34"/>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D52:E52"/>
    <mergeCell ref="C44:D44"/>
    <mergeCell ref="I44:J44"/>
    <mergeCell ref="O44:S44"/>
    <mergeCell ref="B46:E46"/>
    <mergeCell ref="D47:E47"/>
    <mergeCell ref="D48:E48"/>
    <mergeCell ref="D49:E49"/>
    <mergeCell ref="D50:E50"/>
    <mergeCell ref="D51:E51"/>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9.28515625" style="82" customWidth="1"/>
    <col min="4" max="4" width="9" style="82" customWidth="1"/>
    <col min="5" max="5" width="16" style="82" customWidth="1"/>
    <col min="6" max="6" width="15.7109375" style="82" customWidth="1"/>
    <col min="7" max="7" width="12.7109375" style="82" customWidth="1"/>
    <col min="8" max="8" width="17.42578125" style="82" bestFit="1" customWidth="1"/>
    <col min="9" max="9" width="18" style="82" customWidth="1"/>
    <col min="10" max="10" width="25.42578125" style="82" customWidth="1"/>
    <col min="11" max="11" width="9.140625" style="82"/>
    <col min="12" max="12" width="11.42578125" style="82" customWidth="1"/>
    <col min="13" max="16384" width="9.140625" style="82"/>
  </cols>
  <sheetData>
    <row r="1" spans="1:19" s="3" customFormat="1" ht="14.25" x14ac:dyDescent="0.2"/>
    <row r="2" spans="1:19" s="3" customFormat="1" ht="15.75" x14ac:dyDescent="0.2">
      <c r="B2" s="304" t="s">
        <v>819</v>
      </c>
      <c r="C2" s="304"/>
      <c r="D2" s="304"/>
      <c r="E2" s="304"/>
      <c r="F2" s="304"/>
      <c r="G2" s="304"/>
      <c r="H2" s="304"/>
      <c r="I2" s="304"/>
      <c r="J2" s="304"/>
      <c r="K2" s="304"/>
      <c r="L2" s="304"/>
      <c r="M2" s="304"/>
      <c r="N2" s="82"/>
      <c r="O2" s="82"/>
      <c r="P2" s="82"/>
      <c r="Q2" s="82"/>
      <c r="R2" s="82"/>
      <c r="S2" s="82"/>
    </row>
    <row r="3" spans="1:19" s="3" customFormat="1" ht="15" x14ac:dyDescent="0.25">
      <c r="A3" s="4"/>
      <c r="B3" s="374" t="s">
        <v>725</v>
      </c>
      <c r="C3" s="374"/>
      <c r="D3" s="374"/>
      <c r="E3" s="374"/>
      <c r="F3" s="374"/>
      <c r="G3" s="374"/>
      <c r="H3" s="374"/>
      <c r="I3" s="374"/>
      <c r="J3" s="374"/>
      <c r="K3" s="374"/>
      <c r="L3" s="374"/>
      <c r="M3" s="374"/>
      <c r="N3" s="82"/>
      <c r="O3" s="82"/>
      <c r="P3" s="82"/>
      <c r="Q3" s="82"/>
      <c r="R3" s="82"/>
      <c r="S3" s="82"/>
    </row>
    <row r="4" spans="1:19" s="3" customFormat="1" ht="14.25" x14ac:dyDescent="0.2">
      <c r="A4" s="4"/>
      <c r="B4" s="380" t="s">
        <v>745</v>
      </c>
      <c r="C4" s="380"/>
      <c r="D4" s="380"/>
      <c r="E4" s="380"/>
      <c r="F4" s="380"/>
      <c r="G4" s="380"/>
      <c r="H4" s="380"/>
      <c r="I4" s="380"/>
      <c r="J4" s="380"/>
      <c r="K4" s="380"/>
      <c r="L4" s="380"/>
      <c r="M4" s="380"/>
      <c r="N4" s="82"/>
      <c r="O4" s="82"/>
      <c r="P4" s="82"/>
      <c r="Q4" s="82"/>
      <c r="R4" s="82"/>
      <c r="S4" s="82"/>
    </row>
    <row r="5" spans="1:19" s="3" customFormat="1" ht="14.25" x14ac:dyDescent="0.2"/>
    <row r="6" spans="1:19" ht="15.75" x14ac:dyDescent="0.2">
      <c r="B6" s="307" t="s">
        <v>631</v>
      </c>
      <c r="C6" s="307"/>
      <c r="D6" s="307"/>
      <c r="E6" s="307"/>
      <c r="F6" s="307"/>
      <c r="G6" s="307"/>
      <c r="H6" s="307"/>
      <c r="I6" s="307"/>
      <c r="J6" s="307"/>
      <c r="K6" s="307"/>
      <c r="L6" s="307"/>
      <c r="M6" s="307"/>
    </row>
    <row r="7" spans="1:19" ht="12.75" customHeight="1" x14ac:dyDescent="0.2">
      <c r="B7" s="341" t="s">
        <v>724</v>
      </c>
      <c r="C7" s="45" t="s">
        <v>545</v>
      </c>
      <c r="D7" s="378" t="s">
        <v>632</v>
      </c>
      <c r="E7" s="378" t="s">
        <v>633</v>
      </c>
      <c r="F7" s="378" t="s">
        <v>782</v>
      </c>
      <c r="G7" s="378" t="s">
        <v>634</v>
      </c>
      <c r="H7" s="378" t="s">
        <v>783</v>
      </c>
      <c r="I7" s="378" t="s">
        <v>635</v>
      </c>
      <c r="J7" s="378" t="s">
        <v>784</v>
      </c>
      <c r="K7" s="334" t="s">
        <v>104</v>
      </c>
      <c r="L7" s="335"/>
      <c r="M7" s="336"/>
    </row>
    <row r="8" spans="1:19" ht="38.450000000000003" customHeight="1" x14ac:dyDescent="0.2">
      <c r="B8" s="342"/>
      <c r="C8" s="155" t="s">
        <v>549</v>
      </c>
      <c r="D8" s="379"/>
      <c r="E8" s="379"/>
      <c r="F8" s="379"/>
      <c r="G8" s="379"/>
      <c r="H8" s="379"/>
      <c r="I8" s="379"/>
      <c r="J8" s="379"/>
      <c r="K8" s="355"/>
      <c r="L8" s="377"/>
      <c r="M8" s="356"/>
    </row>
    <row r="9" spans="1:19" x14ac:dyDescent="0.2">
      <c r="B9" s="124" t="s">
        <v>738</v>
      </c>
      <c r="C9" s="94"/>
      <c r="D9" s="121"/>
      <c r="E9" s="121"/>
      <c r="F9" s="121"/>
      <c r="G9" s="121"/>
      <c r="H9" s="121"/>
      <c r="I9" s="121"/>
      <c r="J9" s="122"/>
      <c r="K9" s="75"/>
      <c r="L9" s="75"/>
      <c r="M9" s="76"/>
    </row>
    <row r="10" spans="1:19" x14ac:dyDescent="0.2">
      <c r="B10" s="149"/>
      <c r="C10" s="149"/>
      <c r="D10" s="150"/>
      <c r="E10" s="150"/>
      <c r="F10" s="150"/>
      <c r="G10" s="150"/>
      <c r="H10" s="150"/>
      <c r="I10" s="150"/>
      <c r="J10" s="150"/>
      <c r="K10" s="327"/>
      <c r="L10" s="327"/>
      <c r="M10" s="327"/>
    </row>
    <row r="11" spans="1:19" x14ac:dyDescent="0.2">
      <c r="B11" s="151"/>
      <c r="C11" s="151"/>
      <c r="D11" s="174"/>
      <c r="E11" s="174"/>
      <c r="F11" s="174"/>
      <c r="G11" s="174"/>
      <c r="H11" s="174"/>
      <c r="I11" s="174"/>
      <c r="J11" s="174"/>
      <c r="K11" s="327"/>
      <c r="L11" s="327"/>
      <c r="M11" s="327"/>
    </row>
    <row r="12" spans="1:19" x14ac:dyDescent="0.2">
      <c r="B12" s="151"/>
      <c r="C12" s="151"/>
      <c r="D12" s="174"/>
      <c r="E12" s="174"/>
      <c r="F12" s="174"/>
      <c r="G12" s="174"/>
      <c r="H12" s="174"/>
      <c r="I12" s="174"/>
      <c r="J12" s="174"/>
      <c r="K12" s="327"/>
      <c r="L12" s="327"/>
      <c r="M12" s="327"/>
    </row>
    <row r="13" spans="1:19" x14ac:dyDescent="0.2">
      <c r="B13" s="151"/>
      <c r="C13" s="151"/>
      <c r="D13" s="174"/>
      <c r="E13" s="174"/>
      <c r="F13" s="174"/>
      <c r="G13" s="174"/>
      <c r="H13" s="174"/>
      <c r="I13" s="174"/>
      <c r="J13" s="174"/>
      <c r="K13" s="327"/>
      <c r="L13" s="327"/>
      <c r="M13" s="327"/>
    </row>
    <row r="14" spans="1:19" x14ac:dyDescent="0.2">
      <c r="B14" s="151"/>
      <c r="C14" s="151"/>
      <c r="D14" s="174"/>
      <c r="E14" s="174"/>
      <c r="F14" s="174"/>
      <c r="G14" s="174"/>
      <c r="H14" s="174"/>
      <c r="I14" s="174"/>
      <c r="J14" s="174"/>
      <c r="K14" s="327"/>
      <c r="L14" s="327"/>
      <c r="M14" s="327"/>
    </row>
    <row r="15" spans="1:19" x14ac:dyDescent="0.2">
      <c r="B15" s="123" t="s">
        <v>800</v>
      </c>
      <c r="C15" s="94"/>
      <c r="D15" s="121"/>
      <c r="E15" s="121"/>
      <c r="F15" s="121"/>
      <c r="G15" s="121"/>
      <c r="H15" s="121"/>
      <c r="I15" s="121"/>
      <c r="J15" s="122"/>
      <c r="K15" s="75"/>
      <c r="L15" s="75"/>
      <c r="M15" s="76"/>
    </row>
    <row r="16" spans="1:19" x14ac:dyDescent="0.2">
      <c r="B16" s="160"/>
      <c r="C16" s="160"/>
      <c r="D16" s="159"/>
      <c r="E16" s="159"/>
      <c r="F16" s="159"/>
      <c r="G16" s="159"/>
      <c r="H16" s="159"/>
      <c r="I16" s="159"/>
      <c r="J16" s="159"/>
      <c r="K16" s="326"/>
      <c r="L16" s="326"/>
      <c r="M16" s="326"/>
    </row>
    <row r="17" spans="2:13" x14ac:dyDescent="0.2">
      <c r="B17" s="161"/>
      <c r="C17" s="161"/>
      <c r="D17" s="173"/>
      <c r="E17" s="173"/>
      <c r="F17" s="173"/>
      <c r="G17" s="173"/>
      <c r="H17" s="173"/>
      <c r="I17" s="173"/>
      <c r="J17" s="173"/>
      <c r="K17" s="326"/>
      <c r="L17" s="326"/>
      <c r="M17" s="326"/>
    </row>
    <row r="18" spans="2:13" x14ac:dyDescent="0.2">
      <c r="B18" s="161"/>
      <c r="C18" s="161"/>
      <c r="D18" s="173"/>
      <c r="E18" s="173"/>
      <c r="F18" s="173"/>
      <c r="G18" s="173"/>
      <c r="H18" s="173"/>
      <c r="I18" s="173"/>
      <c r="J18" s="173"/>
      <c r="K18" s="326"/>
      <c r="L18" s="326"/>
      <c r="M18" s="326"/>
    </row>
    <row r="19" spans="2:13" x14ac:dyDescent="0.2">
      <c r="B19" s="161"/>
      <c r="C19" s="161"/>
      <c r="D19" s="173"/>
      <c r="E19" s="173"/>
      <c r="F19" s="173"/>
      <c r="G19" s="173"/>
      <c r="H19" s="173"/>
      <c r="I19" s="173"/>
      <c r="J19" s="173"/>
      <c r="K19" s="326"/>
      <c r="L19" s="326"/>
      <c r="M19" s="326"/>
    </row>
    <row r="20" spans="2:13" x14ac:dyDescent="0.2">
      <c r="B20" s="161"/>
      <c r="C20" s="161"/>
      <c r="D20" s="173"/>
      <c r="E20" s="173"/>
      <c r="F20" s="173"/>
      <c r="G20" s="173"/>
      <c r="H20" s="173"/>
      <c r="I20" s="173"/>
      <c r="J20" s="173"/>
      <c r="K20" s="326"/>
      <c r="L20" s="326"/>
      <c r="M20" s="326"/>
    </row>
    <row r="21" spans="2:13" x14ac:dyDescent="0.2">
      <c r="B21" s="123" t="s">
        <v>630</v>
      </c>
      <c r="C21" s="94"/>
      <c r="D21" s="121"/>
      <c r="E21" s="121"/>
      <c r="F21" s="121"/>
      <c r="G21" s="121"/>
      <c r="H21" s="121"/>
      <c r="I21" s="121"/>
      <c r="J21" s="122"/>
      <c r="K21" s="75"/>
      <c r="L21" s="75"/>
      <c r="M21" s="76"/>
    </row>
    <row r="22" spans="2:13" x14ac:dyDescent="0.2">
      <c r="B22" s="149"/>
      <c r="C22" s="149"/>
      <c r="D22" s="150"/>
      <c r="E22" s="150"/>
      <c r="F22" s="150"/>
      <c r="G22" s="150"/>
      <c r="H22" s="150"/>
      <c r="I22" s="150"/>
      <c r="J22" s="150"/>
      <c r="K22" s="327"/>
      <c r="L22" s="327"/>
      <c r="M22" s="327"/>
    </row>
    <row r="23" spans="2:13" x14ac:dyDescent="0.2">
      <c r="B23" s="151"/>
      <c r="C23" s="151"/>
      <c r="D23" s="174"/>
      <c r="E23" s="174"/>
      <c r="F23" s="174"/>
      <c r="G23" s="174"/>
      <c r="H23" s="174"/>
      <c r="I23" s="174"/>
      <c r="J23" s="174"/>
      <c r="K23" s="327"/>
      <c r="L23" s="327"/>
      <c r="M23" s="327"/>
    </row>
    <row r="24" spans="2:13" x14ac:dyDescent="0.2">
      <c r="B24" s="151"/>
      <c r="C24" s="151"/>
      <c r="D24" s="174"/>
      <c r="E24" s="174"/>
      <c r="F24" s="174"/>
      <c r="G24" s="174"/>
      <c r="H24" s="174"/>
      <c r="I24" s="174"/>
      <c r="J24" s="174"/>
      <c r="K24" s="327"/>
      <c r="L24" s="327"/>
      <c r="M24" s="327"/>
    </row>
    <row r="25" spans="2:13" x14ac:dyDescent="0.2">
      <c r="B25" s="151"/>
      <c r="C25" s="151"/>
      <c r="D25" s="174"/>
      <c r="E25" s="174"/>
      <c r="F25" s="174"/>
      <c r="G25" s="174"/>
      <c r="H25" s="174"/>
      <c r="I25" s="174"/>
      <c r="J25" s="174"/>
      <c r="K25" s="327"/>
      <c r="L25" s="327"/>
      <c r="M25" s="327"/>
    </row>
    <row r="26" spans="2:13" x14ac:dyDescent="0.2">
      <c r="B26" s="151"/>
      <c r="C26" s="151"/>
      <c r="D26" s="174"/>
      <c r="E26" s="174"/>
      <c r="F26" s="174"/>
      <c r="G26" s="174"/>
      <c r="H26" s="174"/>
      <c r="I26" s="174"/>
      <c r="J26" s="174"/>
      <c r="K26" s="327"/>
      <c r="L26" s="327"/>
      <c r="M26" s="327"/>
    </row>
    <row r="27" spans="2:13" x14ac:dyDescent="0.2">
      <c r="B27" s="123" t="s">
        <v>799</v>
      </c>
      <c r="C27" s="94"/>
      <c r="D27" s="121"/>
      <c r="E27" s="121"/>
      <c r="F27" s="121"/>
      <c r="G27" s="121"/>
      <c r="H27" s="121"/>
      <c r="I27" s="121"/>
      <c r="J27" s="122"/>
      <c r="K27" s="75"/>
      <c r="L27" s="75"/>
      <c r="M27" s="76"/>
    </row>
    <row r="28" spans="2:13" x14ac:dyDescent="0.2">
      <c r="B28" s="160"/>
      <c r="C28" s="160"/>
      <c r="D28" s="159"/>
      <c r="E28" s="159"/>
      <c r="F28" s="159"/>
      <c r="G28" s="159"/>
      <c r="H28" s="159"/>
      <c r="I28" s="159"/>
      <c r="J28" s="159"/>
      <c r="K28" s="326"/>
      <c r="L28" s="326"/>
      <c r="M28" s="326"/>
    </row>
    <row r="29" spans="2:13" x14ac:dyDescent="0.2">
      <c r="B29" s="161"/>
      <c r="C29" s="161"/>
      <c r="D29" s="173"/>
      <c r="E29" s="173"/>
      <c r="F29" s="173"/>
      <c r="G29" s="173"/>
      <c r="H29" s="173"/>
      <c r="I29" s="173"/>
      <c r="J29" s="173"/>
      <c r="K29" s="326"/>
      <c r="L29" s="326"/>
      <c r="M29" s="326"/>
    </row>
    <row r="30" spans="2:13" x14ac:dyDescent="0.2">
      <c r="B30" s="161"/>
      <c r="C30" s="161"/>
      <c r="D30" s="173"/>
      <c r="E30" s="173"/>
      <c r="F30" s="173"/>
      <c r="G30" s="173"/>
      <c r="H30" s="173"/>
      <c r="I30" s="173"/>
      <c r="J30" s="173"/>
      <c r="K30" s="326"/>
      <c r="L30" s="326"/>
      <c r="M30" s="326"/>
    </row>
    <row r="31" spans="2:13" x14ac:dyDescent="0.2">
      <c r="B31" s="161"/>
      <c r="C31" s="161"/>
      <c r="D31" s="173"/>
      <c r="E31" s="173"/>
      <c r="F31" s="173"/>
      <c r="G31" s="173"/>
      <c r="H31" s="173"/>
      <c r="I31" s="173"/>
      <c r="J31" s="173"/>
      <c r="K31" s="326"/>
      <c r="L31" s="326"/>
      <c r="M31" s="326"/>
    </row>
    <row r="32" spans="2:13" x14ac:dyDescent="0.2">
      <c r="B32" s="161"/>
      <c r="C32" s="161"/>
      <c r="D32" s="173"/>
      <c r="E32" s="173"/>
      <c r="F32" s="173"/>
      <c r="G32" s="173"/>
      <c r="H32" s="173"/>
      <c r="I32" s="173"/>
      <c r="J32" s="173"/>
      <c r="K32" s="326"/>
      <c r="L32" s="326"/>
      <c r="M32" s="326"/>
    </row>
    <row r="34" spans="2:13" ht="15.75" x14ac:dyDescent="0.2">
      <c r="B34" s="307" t="s">
        <v>787</v>
      </c>
      <c r="C34" s="307"/>
      <c r="D34" s="307"/>
      <c r="E34" s="307"/>
      <c r="F34" s="307"/>
      <c r="G34" s="307"/>
      <c r="H34" s="307"/>
      <c r="I34" s="307"/>
      <c r="J34" s="307"/>
      <c r="K34" s="307"/>
      <c r="L34" s="307"/>
      <c r="M34" s="307"/>
    </row>
    <row r="35" spans="2:13" x14ac:dyDescent="0.2">
      <c r="B35" s="341" t="s">
        <v>724</v>
      </c>
      <c r="C35" s="45" t="s">
        <v>545</v>
      </c>
      <c r="D35" s="378" t="s">
        <v>632</v>
      </c>
      <c r="E35" s="378" t="s">
        <v>633</v>
      </c>
      <c r="F35" s="378" t="s">
        <v>782</v>
      </c>
      <c r="G35" s="378" t="s">
        <v>634</v>
      </c>
      <c r="H35" s="378" t="s">
        <v>783</v>
      </c>
      <c r="I35" s="378" t="s">
        <v>635</v>
      </c>
      <c r="J35" s="378" t="s">
        <v>784</v>
      </c>
      <c r="K35" s="334" t="s">
        <v>104</v>
      </c>
      <c r="L35" s="335"/>
      <c r="M35" s="336"/>
    </row>
    <row r="36" spans="2:13" ht="38.450000000000003" customHeight="1" x14ac:dyDescent="0.2">
      <c r="B36" s="343"/>
      <c r="C36" s="45" t="s">
        <v>549</v>
      </c>
      <c r="D36" s="381"/>
      <c r="E36" s="381"/>
      <c r="F36" s="381"/>
      <c r="G36" s="381"/>
      <c r="H36" s="381"/>
      <c r="I36" s="381"/>
      <c r="J36" s="381"/>
      <c r="K36" s="355"/>
      <c r="L36" s="377"/>
      <c r="M36" s="356"/>
    </row>
    <row r="37" spans="2:13" x14ac:dyDescent="0.2">
      <c r="B37" s="124" t="s">
        <v>738</v>
      </c>
      <c r="C37" s="94"/>
      <c r="D37" s="121"/>
      <c r="E37" s="121"/>
      <c r="F37" s="121"/>
      <c r="G37" s="121"/>
      <c r="H37" s="121"/>
      <c r="I37" s="121"/>
      <c r="J37" s="122"/>
      <c r="K37" s="75"/>
      <c r="L37" s="75"/>
      <c r="M37" s="76"/>
    </row>
    <row r="38" spans="2:13" x14ac:dyDescent="0.2">
      <c r="B38" s="149"/>
      <c r="C38" s="149"/>
      <c r="D38" s="150"/>
      <c r="E38" s="150"/>
      <c r="F38" s="150"/>
      <c r="G38" s="150"/>
      <c r="H38" s="150"/>
      <c r="I38" s="150"/>
      <c r="J38" s="150"/>
      <c r="K38" s="327"/>
      <c r="L38" s="327"/>
      <c r="M38" s="327"/>
    </row>
    <row r="39" spans="2:13" x14ac:dyDescent="0.2">
      <c r="B39" s="151"/>
      <c r="C39" s="151"/>
      <c r="D39" s="174"/>
      <c r="E39" s="174"/>
      <c r="F39" s="174"/>
      <c r="G39" s="174"/>
      <c r="H39" s="174"/>
      <c r="I39" s="174"/>
      <c r="J39" s="174"/>
      <c r="K39" s="327"/>
      <c r="L39" s="327"/>
      <c r="M39" s="327"/>
    </row>
    <row r="40" spans="2:13" x14ac:dyDescent="0.2">
      <c r="B40" s="151"/>
      <c r="C40" s="151"/>
      <c r="D40" s="174"/>
      <c r="E40" s="174"/>
      <c r="F40" s="174"/>
      <c r="G40" s="174"/>
      <c r="H40" s="174"/>
      <c r="I40" s="174"/>
      <c r="J40" s="174"/>
      <c r="K40" s="327"/>
      <c r="L40" s="327"/>
      <c r="M40" s="327"/>
    </row>
    <row r="41" spans="2:13" x14ac:dyDescent="0.2">
      <c r="B41" s="151"/>
      <c r="C41" s="151"/>
      <c r="D41" s="174"/>
      <c r="E41" s="174"/>
      <c r="F41" s="174"/>
      <c r="G41" s="174"/>
      <c r="H41" s="174"/>
      <c r="I41" s="174"/>
      <c r="J41" s="174"/>
      <c r="K41" s="327"/>
      <c r="L41" s="327"/>
      <c r="M41" s="327"/>
    </row>
    <row r="42" spans="2:13" x14ac:dyDescent="0.2">
      <c r="B42" s="151"/>
      <c r="C42" s="151"/>
      <c r="D42" s="174"/>
      <c r="E42" s="174"/>
      <c r="F42" s="174"/>
      <c r="G42" s="174"/>
      <c r="H42" s="174"/>
      <c r="I42" s="174"/>
      <c r="J42" s="174"/>
      <c r="K42" s="327"/>
      <c r="L42" s="327"/>
      <c r="M42" s="327"/>
    </row>
    <row r="43" spans="2:13" x14ac:dyDescent="0.2">
      <c r="B43" s="123" t="s">
        <v>800</v>
      </c>
      <c r="C43" s="94"/>
      <c r="D43" s="121"/>
      <c r="E43" s="121"/>
      <c r="F43" s="121"/>
      <c r="G43" s="121"/>
      <c r="H43" s="121"/>
      <c r="I43" s="121"/>
      <c r="J43" s="122"/>
      <c r="K43" s="75"/>
      <c r="L43" s="75"/>
      <c r="M43" s="76"/>
    </row>
    <row r="44" spans="2:13" x14ac:dyDescent="0.2">
      <c r="B44" s="160"/>
      <c r="C44" s="160"/>
      <c r="D44" s="159"/>
      <c r="E44" s="159"/>
      <c r="F44" s="159"/>
      <c r="G44" s="159"/>
      <c r="H44" s="159"/>
      <c r="I44" s="159"/>
      <c r="J44" s="159"/>
      <c r="K44" s="326"/>
      <c r="L44" s="326"/>
      <c r="M44" s="326"/>
    </row>
    <row r="45" spans="2:13" x14ac:dyDescent="0.2">
      <c r="B45" s="161"/>
      <c r="C45" s="161"/>
      <c r="D45" s="173"/>
      <c r="E45" s="173"/>
      <c r="F45" s="173"/>
      <c r="G45" s="173"/>
      <c r="H45" s="173"/>
      <c r="I45" s="173"/>
      <c r="J45" s="173"/>
      <c r="K45" s="326"/>
      <c r="L45" s="326"/>
      <c r="M45" s="326"/>
    </row>
    <row r="46" spans="2:13" x14ac:dyDescent="0.2">
      <c r="B46" s="161"/>
      <c r="C46" s="161"/>
      <c r="D46" s="173"/>
      <c r="E46" s="173"/>
      <c r="F46" s="173"/>
      <c r="G46" s="173"/>
      <c r="H46" s="173"/>
      <c r="I46" s="173"/>
      <c r="J46" s="173"/>
      <c r="K46" s="326"/>
      <c r="L46" s="326"/>
      <c r="M46" s="326"/>
    </row>
    <row r="47" spans="2:13" x14ac:dyDescent="0.2">
      <c r="B47" s="161"/>
      <c r="C47" s="161"/>
      <c r="D47" s="173"/>
      <c r="E47" s="173"/>
      <c r="F47" s="173"/>
      <c r="G47" s="173"/>
      <c r="H47" s="173"/>
      <c r="I47" s="173"/>
      <c r="J47" s="173"/>
      <c r="K47" s="326"/>
      <c r="L47" s="326"/>
      <c r="M47" s="326"/>
    </row>
    <row r="48" spans="2:13" x14ac:dyDescent="0.2">
      <c r="B48" s="161"/>
      <c r="C48" s="161"/>
      <c r="D48" s="173"/>
      <c r="E48" s="173"/>
      <c r="F48" s="173"/>
      <c r="G48" s="173"/>
      <c r="H48" s="173"/>
      <c r="I48" s="173"/>
      <c r="J48" s="173"/>
      <c r="K48" s="326"/>
      <c r="L48" s="326"/>
      <c r="M48" s="326"/>
    </row>
    <row r="49" spans="2:13" x14ac:dyDescent="0.2">
      <c r="B49" s="123" t="s">
        <v>630</v>
      </c>
      <c r="C49" s="94"/>
      <c r="D49" s="121"/>
      <c r="E49" s="121"/>
      <c r="F49" s="121"/>
      <c r="G49" s="121"/>
      <c r="H49" s="121"/>
      <c r="I49" s="121"/>
      <c r="J49" s="122"/>
      <c r="K49" s="75"/>
      <c r="L49" s="75"/>
      <c r="M49" s="76"/>
    </row>
    <row r="50" spans="2:13" x14ac:dyDescent="0.2">
      <c r="B50" s="149"/>
      <c r="C50" s="149"/>
      <c r="D50" s="150"/>
      <c r="E50" s="150"/>
      <c r="F50" s="150"/>
      <c r="G50" s="150"/>
      <c r="H50" s="150"/>
      <c r="I50" s="150"/>
      <c r="J50" s="150"/>
      <c r="K50" s="327"/>
      <c r="L50" s="327"/>
      <c r="M50" s="327"/>
    </row>
    <row r="51" spans="2:13" x14ac:dyDescent="0.2">
      <c r="B51" s="151"/>
      <c r="C51" s="151"/>
      <c r="D51" s="174"/>
      <c r="E51" s="174"/>
      <c r="F51" s="174"/>
      <c r="G51" s="174"/>
      <c r="H51" s="174"/>
      <c r="I51" s="174"/>
      <c r="J51" s="174"/>
      <c r="K51" s="327"/>
      <c r="L51" s="327"/>
      <c r="M51" s="327"/>
    </row>
    <row r="52" spans="2:13" x14ac:dyDescent="0.2">
      <c r="B52" s="151"/>
      <c r="C52" s="151"/>
      <c r="D52" s="174"/>
      <c r="E52" s="174"/>
      <c r="F52" s="174"/>
      <c r="G52" s="174"/>
      <c r="H52" s="174"/>
      <c r="I52" s="174"/>
      <c r="J52" s="174"/>
      <c r="K52" s="327"/>
      <c r="L52" s="327"/>
      <c r="M52" s="327"/>
    </row>
    <row r="53" spans="2:13" x14ac:dyDescent="0.2">
      <c r="B53" s="151"/>
      <c r="C53" s="151"/>
      <c r="D53" s="174"/>
      <c r="E53" s="174"/>
      <c r="F53" s="174"/>
      <c r="G53" s="174"/>
      <c r="H53" s="174"/>
      <c r="I53" s="174"/>
      <c r="J53" s="174"/>
      <c r="K53" s="327"/>
      <c r="L53" s="327"/>
      <c r="M53" s="327"/>
    </row>
    <row r="54" spans="2:13" x14ac:dyDescent="0.2">
      <c r="B54" s="151"/>
      <c r="C54" s="151"/>
      <c r="D54" s="174"/>
      <c r="E54" s="174"/>
      <c r="F54" s="174"/>
      <c r="G54" s="174"/>
      <c r="H54" s="174"/>
      <c r="I54" s="174"/>
      <c r="J54" s="174"/>
      <c r="K54" s="327"/>
      <c r="L54" s="327"/>
      <c r="M54" s="327"/>
    </row>
    <row r="55" spans="2:13" x14ac:dyDescent="0.2">
      <c r="B55" s="123" t="s">
        <v>799</v>
      </c>
      <c r="C55" s="94"/>
      <c r="D55" s="121"/>
      <c r="E55" s="121"/>
      <c r="F55" s="121"/>
      <c r="G55" s="121"/>
      <c r="H55" s="121"/>
      <c r="I55" s="121"/>
      <c r="J55" s="122"/>
      <c r="K55" s="75"/>
      <c r="L55" s="75"/>
      <c r="M55" s="76"/>
    </row>
    <row r="56" spans="2:13" x14ac:dyDescent="0.2">
      <c r="B56" s="160"/>
      <c r="C56" s="160"/>
      <c r="D56" s="159"/>
      <c r="E56" s="159"/>
      <c r="F56" s="159"/>
      <c r="G56" s="159"/>
      <c r="H56" s="159"/>
      <c r="I56" s="159"/>
      <c r="J56" s="159"/>
      <c r="K56" s="326"/>
      <c r="L56" s="326"/>
      <c r="M56" s="326"/>
    </row>
    <row r="57" spans="2:13" x14ac:dyDescent="0.2">
      <c r="B57" s="161"/>
      <c r="C57" s="161"/>
      <c r="D57" s="173"/>
      <c r="E57" s="173"/>
      <c r="F57" s="173"/>
      <c r="G57" s="173"/>
      <c r="H57" s="173"/>
      <c r="I57" s="173"/>
      <c r="J57" s="173"/>
      <c r="K57" s="326"/>
      <c r="L57" s="326"/>
      <c r="M57" s="326"/>
    </row>
    <row r="58" spans="2:13" x14ac:dyDescent="0.2">
      <c r="B58" s="161"/>
      <c r="C58" s="161"/>
      <c r="D58" s="173"/>
      <c r="E58" s="173"/>
      <c r="F58" s="173"/>
      <c r="G58" s="173"/>
      <c r="H58" s="173"/>
      <c r="I58" s="173"/>
      <c r="J58" s="173"/>
      <c r="K58" s="326"/>
      <c r="L58" s="326"/>
      <c r="M58" s="326"/>
    </row>
    <row r="59" spans="2:13" x14ac:dyDescent="0.2">
      <c r="B59" s="161"/>
      <c r="C59" s="161"/>
      <c r="D59" s="173"/>
      <c r="E59" s="173"/>
      <c r="F59" s="173"/>
      <c r="G59" s="173"/>
      <c r="H59" s="173"/>
      <c r="I59" s="173"/>
      <c r="J59" s="173"/>
      <c r="K59" s="326"/>
      <c r="L59" s="326"/>
      <c r="M59" s="326"/>
    </row>
    <row r="60" spans="2:13" x14ac:dyDescent="0.2">
      <c r="B60" s="161"/>
      <c r="C60" s="161"/>
      <c r="D60" s="173"/>
      <c r="E60" s="173"/>
      <c r="F60" s="173"/>
      <c r="G60" s="173"/>
      <c r="H60" s="173"/>
      <c r="I60" s="173"/>
      <c r="J60" s="173"/>
      <c r="K60" s="326"/>
      <c r="L60" s="326"/>
      <c r="M60" s="326"/>
    </row>
    <row r="62" spans="2:13" ht="15.75" x14ac:dyDescent="0.2">
      <c r="B62" s="307" t="s">
        <v>809</v>
      </c>
      <c r="C62" s="307"/>
      <c r="D62" s="307"/>
      <c r="E62" s="307"/>
      <c r="F62" s="307"/>
      <c r="G62" s="307"/>
      <c r="H62" s="307"/>
      <c r="I62" s="307"/>
      <c r="J62" s="307"/>
      <c r="K62" s="307"/>
      <c r="L62" s="307"/>
    </row>
    <row r="63" spans="2:13" ht="14.45" customHeight="1" x14ac:dyDescent="0.2">
      <c r="B63" s="341" t="s">
        <v>724</v>
      </c>
      <c r="C63" s="334" t="s">
        <v>810</v>
      </c>
      <c r="D63" s="335"/>
      <c r="E63" s="336"/>
      <c r="F63" s="378" t="s">
        <v>811</v>
      </c>
      <c r="G63" s="378" t="s">
        <v>812</v>
      </c>
      <c r="H63" s="378" t="s">
        <v>813</v>
      </c>
      <c r="I63" s="378" t="s">
        <v>814</v>
      </c>
      <c r="J63" s="334" t="s">
        <v>104</v>
      </c>
      <c r="K63" s="335"/>
      <c r="L63" s="336"/>
    </row>
    <row r="64" spans="2:13" ht="38.450000000000003" customHeight="1" x14ac:dyDescent="0.2">
      <c r="B64" s="343"/>
      <c r="C64" s="337"/>
      <c r="D64" s="338"/>
      <c r="E64" s="339"/>
      <c r="F64" s="381"/>
      <c r="G64" s="381"/>
      <c r="H64" s="381"/>
      <c r="I64" s="381"/>
      <c r="J64" s="355"/>
      <c r="K64" s="377"/>
      <c r="L64" s="356"/>
    </row>
    <row r="65" spans="2:12" x14ac:dyDescent="0.2">
      <c r="B65" s="124" t="s">
        <v>738</v>
      </c>
      <c r="C65" s="191"/>
      <c r="D65" s="121"/>
      <c r="E65" s="121"/>
      <c r="F65" s="121"/>
      <c r="G65" s="121"/>
      <c r="H65" s="121"/>
      <c r="I65" s="122"/>
      <c r="J65" s="75"/>
      <c r="K65" s="75"/>
      <c r="L65" s="76"/>
    </row>
    <row r="66" spans="2:12" x14ac:dyDescent="0.2">
      <c r="B66" s="149"/>
      <c r="C66" s="376"/>
      <c r="D66" s="376"/>
      <c r="E66" s="376"/>
      <c r="F66" s="150"/>
      <c r="G66" s="150"/>
      <c r="H66" s="239" t="str">
        <f>IF(F66="","",5*F66+5*G66)</f>
        <v/>
      </c>
      <c r="I66" s="240"/>
      <c r="J66" s="327"/>
      <c r="K66" s="327"/>
      <c r="L66" s="327"/>
    </row>
    <row r="67" spans="2:12" x14ac:dyDescent="0.2">
      <c r="B67" s="151"/>
      <c r="C67" s="376"/>
      <c r="D67" s="376"/>
      <c r="E67" s="376"/>
      <c r="F67" s="174"/>
      <c r="G67" s="174"/>
      <c r="H67" s="239" t="str">
        <f t="shared" ref="H67:H70" si="0">IF(F67="","",5*F67+5*G67)</f>
        <v/>
      </c>
      <c r="I67" s="241"/>
      <c r="J67" s="327"/>
      <c r="K67" s="327"/>
      <c r="L67" s="327"/>
    </row>
    <row r="68" spans="2:12" x14ac:dyDescent="0.2">
      <c r="B68" s="151"/>
      <c r="C68" s="376"/>
      <c r="D68" s="376"/>
      <c r="E68" s="376"/>
      <c r="F68" s="174"/>
      <c r="G68" s="174"/>
      <c r="H68" s="239" t="str">
        <f t="shared" si="0"/>
        <v/>
      </c>
      <c r="I68" s="241"/>
      <c r="J68" s="327"/>
      <c r="K68" s="327"/>
      <c r="L68" s="327"/>
    </row>
    <row r="69" spans="2:12" x14ac:dyDescent="0.2">
      <c r="B69" s="151"/>
      <c r="C69" s="376"/>
      <c r="D69" s="376"/>
      <c r="E69" s="376"/>
      <c r="F69" s="174"/>
      <c r="G69" s="174"/>
      <c r="H69" s="239" t="str">
        <f t="shared" si="0"/>
        <v/>
      </c>
      <c r="I69" s="241"/>
      <c r="J69" s="327"/>
      <c r="K69" s="327"/>
      <c r="L69" s="327"/>
    </row>
    <row r="70" spans="2:12" x14ac:dyDescent="0.2">
      <c r="B70" s="151"/>
      <c r="C70" s="376"/>
      <c r="D70" s="376"/>
      <c r="E70" s="376"/>
      <c r="F70" s="174"/>
      <c r="G70" s="174"/>
      <c r="H70" s="239" t="str">
        <f t="shared" si="0"/>
        <v/>
      </c>
      <c r="I70" s="241"/>
      <c r="J70" s="327"/>
      <c r="K70" s="327"/>
      <c r="L70" s="327"/>
    </row>
    <row r="71" spans="2:12" x14ac:dyDescent="0.2">
      <c r="B71" s="123" t="s">
        <v>800</v>
      </c>
      <c r="C71" s="121"/>
      <c r="D71" s="121"/>
      <c r="E71" s="121"/>
      <c r="F71" s="121"/>
      <c r="G71" s="121"/>
      <c r="H71" s="242"/>
      <c r="I71" s="243"/>
      <c r="J71" s="75"/>
      <c r="K71" s="75"/>
      <c r="L71" s="76"/>
    </row>
    <row r="72" spans="2:12" x14ac:dyDescent="0.2">
      <c r="B72" s="160"/>
      <c r="C72" s="382"/>
      <c r="D72" s="382"/>
      <c r="E72" s="382"/>
      <c r="F72" s="159"/>
      <c r="G72" s="159"/>
      <c r="H72" s="239" t="str">
        <f>IF(F72="","",5*F72+5*G72)</f>
        <v/>
      </c>
      <c r="I72" s="244"/>
      <c r="J72" s="326"/>
      <c r="K72" s="326"/>
      <c r="L72" s="326"/>
    </row>
    <row r="73" spans="2:12" x14ac:dyDescent="0.2">
      <c r="B73" s="161"/>
      <c r="C73" s="382"/>
      <c r="D73" s="382"/>
      <c r="E73" s="382"/>
      <c r="F73" s="173"/>
      <c r="G73" s="173"/>
      <c r="H73" s="239" t="str">
        <f t="shared" ref="H73:H76" si="1">IF(F73="","",5*F73+5*G73)</f>
        <v/>
      </c>
      <c r="I73" s="245"/>
      <c r="J73" s="326"/>
      <c r="K73" s="326"/>
      <c r="L73" s="326"/>
    </row>
    <row r="74" spans="2:12" x14ac:dyDescent="0.2">
      <c r="B74" s="161"/>
      <c r="C74" s="382"/>
      <c r="D74" s="382"/>
      <c r="E74" s="382"/>
      <c r="F74" s="173"/>
      <c r="G74" s="173"/>
      <c r="H74" s="239" t="str">
        <f t="shared" si="1"/>
        <v/>
      </c>
      <c r="I74" s="245"/>
      <c r="J74" s="326"/>
      <c r="K74" s="326"/>
      <c r="L74" s="326"/>
    </row>
    <row r="75" spans="2:12" x14ac:dyDescent="0.2">
      <c r="B75" s="161"/>
      <c r="C75" s="382"/>
      <c r="D75" s="382"/>
      <c r="E75" s="382"/>
      <c r="F75" s="173"/>
      <c r="G75" s="173"/>
      <c r="H75" s="239" t="str">
        <f t="shared" si="1"/>
        <v/>
      </c>
      <c r="I75" s="245"/>
      <c r="J75" s="326"/>
      <c r="K75" s="326"/>
      <c r="L75" s="326"/>
    </row>
    <row r="76" spans="2:12" x14ac:dyDescent="0.2">
      <c r="B76" s="161"/>
      <c r="C76" s="382"/>
      <c r="D76" s="382"/>
      <c r="E76" s="382"/>
      <c r="F76" s="173"/>
      <c r="G76" s="173"/>
      <c r="H76" s="239" t="str">
        <f t="shared" si="1"/>
        <v/>
      </c>
      <c r="I76" s="245"/>
      <c r="J76" s="326"/>
      <c r="K76" s="326"/>
      <c r="L76" s="326"/>
    </row>
    <row r="77" spans="2:12" x14ac:dyDescent="0.2">
      <c r="B77" s="123" t="s">
        <v>630</v>
      </c>
      <c r="C77" s="121"/>
      <c r="D77" s="121"/>
      <c r="E77" s="121"/>
      <c r="F77" s="121"/>
      <c r="G77" s="121"/>
      <c r="H77" s="242"/>
      <c r="I77" s="243"/>
      <c r="J77" s="75"/>
      <c r="K77" s="75"/>
      <c r="L77" s="76"/>
    </row>
    <row r="78" spans="2:12" x14ac:dyDescent="0.2">
      <c r="B78" s="149"/>
      <c r="C78" s="376"/>
      <c r="D78" s="376"/>
      <c r="E78" s="376"/>
      <c r="F78" s="150"/>
      <c r="G78" s="150"/>
      <c r="H78" s="239" t="str">
        <f>IF(F78="","",5*F78+5*G78)</f>
        <v/>
      </c>
      <c r="I78" s="240"/>
      <c r="J78" s="327"/>
      <c r="K78" s="327"/>
      <c r="L78" s="327"/>
    </row>
    <row r="79" spans="2:12" x14ac:dyDescent="0.2">
      <c r="B79" s="151"/>
      <c r="C79" s="376"/>
      <c r="D79" s="376"/>
      <c r="E79" s="376"/>
      <c r="F79" s="174"/>
      <c r="G79" s="174"/>
      <c r="H79" s="239" t="str">
        <f t="shared" ref="H79:H82" si="2">IF(F79="","",5*F79+5*G79)</f>
        <v/>
      </c>
      <c r="I79" s="241"/>
      <c r="J79" s="327"/>
      <c r="K79" s="327"/>
      <c r="L79" s="327"/>
    </row>
    <row r="80" spans="2:12" x14ac:dyDescent="0.2">
      <c r="B80" s="151"/>
      <c r="C80" s="376"/>
      <c r="D80" s="376"/>
      <c r="E80" s="376"/>
      <c r="F80" s="174"/>
      <c r="G80" s="174"/>
      <c r="H80" s="239" t="str">
        <f t="shared" si="2"/>
        <v/>
      </c>
      <c r="I80" s="241"/>
      <c r="J80" s="327"/>
      <c r="K80" s="327"/>
      <c r="L80" s="327"/>
    </row>
    <row r="81" spans="2:14" x14ac:dyDescent="0.2">
      <c r="B81" s="151"/>
      <c r="C81" s="376"/>
      <c r="D81" s="376"/>
      <c r="E81" s="376"/>
      <c r="F81" s="174"/>
      <c r="G81" s="174"/>
      <c r="H81" s="239" t="str">
        <f t="shared" si="2"/>
        <v/>
      </c>
      <c r="I81" s="241"/>
      <c r="J81" s="327"/>
      <c r="K81" s="327"/>
      <c r="L81" s="327"/>
    </row>
    <row r="82" spans="2:14" x14ac:dyDescent="0.2">
      <c r="B82" s="151"/>
      <c r="C82" s="376"/>
      <c r="D82" s="376"/>
      <c r="E82" s="376"/>
      <c r="F82" s="174"/>
      <c r="G82" s="174"/>
      <c r="H82" s="239" t="str">
        <f t="shared" si="2"/>
        <v/>
      </c>
      <c r="I82" s="241"/>
      <c r="J82" s="327"/>
      <c r="K82" s="327"/>
      <c r="L82" s="327"/>
    </row>
    <row r="83" spans="2:14" x14ac:dyDescent="0.2">
      <c r="B83" s="123" t="s">
        <v>799</v>
      </c>
      <c r="C83" s="121"/>
      <c r="D83" s="121"/>
      <c r="E83" s="121"/>
      <c r="F83" s="121"/>
      <c r="G83" s="121"/>
      <c r="H83" s="242"/>
      <c r="I83" s="243"/>
      <c r="J83" s="75"/>
      <c r="K83" s="75"/>
      <c r="L83" s="76"/>
    </row>
    <row r="84" spans="2:14" x14ac:dyDescent="0.2">
      <c r="B84" s="160"/>
      <c r="C84" s="382"/>
      <c r="D84" s="382"/>
      <c r="E84" s="382"/>
      <c r="F84" s="159"/>
      <c r="G84" s="159"/>
      <c r="H84" s="239" t="str">
        <f>IF(F84="","",5*F84+5*G84)</f>
        <v/>
      </c>
      <c r="I84" s="244"/>
      <c r="J84" s="326"/>
      <c r="K84" s="326"/>
      <c r="L84" s="326"/>
    </row>
    <row r="85" spans="2:14" x14ac:dyDescent="0.2">
      <c r="B85" s="161"/>
      <c r="C85" s="382"/>
      <c r="D85" s="382"/>
      <c r="E85" s="382"/>
      <c r="F85" s="173"/>
      <c r="G85" s="173"/>
      <c r="H85" s="239" t="str">
        <f t="shared" ref="H85:H88" si="3">IF(F85="","",5*F85+5*G85)</f>
        <v/>
      </c>
      <c r="I85" s="245"/>
      <c r="J85" s="326"/>
      <c r="K85" s="326"/>
      <c r="L85" s="326"/>
    </row>
    <row r="86" spans="2:14" x14ac:dyDescent="0.2">
      <c r="B86" s="161"/>
      <c r="C86" s="382"/>
      <c r="D86" s="382"/>
      <c r="E86" s="382"/>
      <c r="F86" s="173"/>
      <c r="G86" s="173"/>
      <c r="H86" s="239" t="str">
        <f t="shared" si="3"/>
        <v/>
      </c>
      <c r="I86" s="245"/>
      <c r="J86" s="326"/>
      <c r="K86" s="326"/>
      <c r="L86" s="326"/>
    </row>
    <row r="87" spans="2:14" x14ac:dyDescent="0.2">
      <c r="B87" s="161"/>
      <c r="C87" s="382"/>
      <c r="D87" s="382"/>
      <c r="E87" s="382"/>
      <c r="F87" s="173"/>
      <c r="G87" s="173"/>
      <c r="H87" s="239" t="str">
        <f t="shared" si="3"/>
        <v/>
      </c>
      <c r="I87" s="245"/>
      <c r="J87" s="326"/>
      <c r="K87" s="326"/>
      <c r="L87" s="326"/>
    </row>
    <row r="88" spans="2:14" x14ac:dyDescent="0.2">
      <c r="B88" s="161"/>
      <c r="C88" s="382"/>
      <c r="D88" s="382"/>
      <c r="E88" s="382"/>
      <c r="F88" s="173"/>
      <c r="G88" s="173"/>
      <c r="H88" s="239" t="str">
        <f t="shared" si="3"/>
        <v/>
      </c>
      <c r="I88" s="245"/>
      <c r="J88" s="326"/>
      <c r="K88" s="326"/>
      <c r="L88" s="326"/>
    </row>
    <row r="90" spans="2:14" s="3" customFormat="1" ht="15.75" x14ac:dyDescent="0.2">
      <c r="B90" s="347" t="s">
        <v>883</v>
      </c>
      <c r="C90" s="347"/>
      <c r="D90" s="347"/>
      <c r="E90" s="347"/>
      <c r="F90" s="347"/>
      <c r="G90" s="347"/>
      <c r="H90" s="347"/>
      <c r="I90" s="347"/>
      <c r="J90" s="347"/>
      <c r="K90" s="347"/>
      <c r="L90" s="347"/>
      <c r="M90" s="347"/>
      <c r="N90" s="347"/>
    </row>
    <row r="91" spans="2:14" s="3" customFormat="1" ht="15" x14ac:dyDescent="0.25">
      <c r="B91" s="348" t="s">
        <v>725</v>
      </c>
      <c r="C91" s="348"/>
      <c r="D91" s="348"/>
      <c r="E91" s="348"/>
      <c r="F91" s="348"/>
      <c r="G91" s="348"/>
      <c r="H91" s="348"/>
      <c r="I91" s="348"/>
      <c r="J91" s="348"/>
      <c r="K91" s="348"/>
      <c r="L91" s="348"/>
      <c r="M91" s="348"/>
      <c r="N91" s="348"/>
    </row>
    <row r="92" spans="2:14" s="3" customFormat="1" ht="14.25" x14ac:dyDescent="0.2">
      <c r="B92" s="325" t="s">
        <v>940</v>
      </c>
      <c r="C92" s="325"/>
      <c r="D92" s="325"/>
      <c r="E92" s="325"/>
      <c r="F92" s="325"/>
      <c r="G92" s="325"/>
      <c r="H92" s="325"/>
      <c r="I92" s="325"/>
      <c r="J92" s="325"/>
      <c r="K92" s="325"/>
      <c r="L92" s="325"/>
      <c r="M92" s="325"/>
      <c r="N92" s="325"/>
    </row>
    <row r="93" spans="2:14" s="3" customFormat="1" ht="14.25" customHeight="1" x14ac:dyDescent="0.2">
      <c r="B93" s="358" t="s">
        <v>93</v>
      </c>
      <c r="C93" s="358"/>
      <c r="D93" s="358"/>
      <c r="E93" s="358"/>
      <c r="F93" s="358"/>
      <c r="G93" s="358"/>
      <c r="H93" s="358"/>
      <c r="I93" s="358"/>
      <c r="J93" s="358"/>
      <c r="K93" s="358"/>
      <c r="L93" s="358"/>
      <c r="M93" s="358"/>
      <c r="N93" s="358"/>
    </row>
    <row r="94" spans="2:14" ht="25.5" x14ac:dyDescent="0.2">
      <c r="B94" s="39" t="s">
        <v>971</v>
      </c>
      <c r="C94" s="39" t="s">
        <v>607</v>
      </c>
      <c r="D94" s="314" t="s">
        <v>884</v>
      </c>
      <c r="E94" s="314"/>
      <c r="F94" s="314" t="s">
        <v>972</v>
      </c>
      <c r="G94" s="314"/>
      <c r="H94" s="39" t="s">
        <v>1086</v>
      </c>
      <c r="I94" s="39" t="s">
        <v>887</v>
      </c>
      <c r="J94" s="39" t="s">
        <v>973</v>
      </c>
      <c r="K94" s="39" t="s">
        <v>888</v>
      </c>
      <c r="L94" s="314" t="s">
        <v>889</v>
      </c>
      <c r="M94" s="314"/>
      <c r="N94" s="314"/>
    </row>
    <row r="95" spans="2:14" ht="73.5" customHeight="1" x14ac:dyDescent="0.2">
      <c r="B95" s="253" t="s">
        <v>1029</v>
      </c>
      <c r="C95" s="253" t="s">
        <v>901</v>
      </c>
      <c r="D95" s="313" t="s">
        <v>1030</v>
      </c>
      <c r="E95" s="313"/>
      <c r="F95" s="313" t="s">
        <v>1031</v>
      </c>
      <c r="G95" s="313"/>
      <c r="H95" s="253" t="s">
        <v>977</v>
      </c>
      <c r="I95" s="253" t="s">
        <v>902</v>
      </c>
      <c r="J95" s="253" t="s">
        <v>1032</v>
      </c>
      <c r="K95" s="134"/>
      <c r="L95" s="315"/>
      <c r="M95" s="316"/>
      <c r="N95" s="317"/>
    </row>
    <row r="96" spans="2:14" ht="75" x14ac:dyDescent="0.2">
      <c r="B96" s="253" t="s">
        <v>1029</v>
      </c>
      <c r="C96" s="253" t="s">
        <v>901</v>
      </c>
      <c r="D96" s="313" t="s">
        <v>1033</v>
      </c>
      <c r="E96" s="313"/>
      <c r="F96" s="313" t="s">
        <v>1034</v>
      </c>
      <c r="G96" s="313"/>
      <c r="H96" s="253" t="s">
        <v>977</v>
      </c>
      <c r="I96" s="253" t="s">
        <v>916</v>
      </c>
      <c r="J96" s="253" t="s">
        <v>1035</v>
      </c>
      <c r="K96" s="134"/>
      <c r="L96" s="315"/>
      <c r="M96" s="316"/>
      <c r="N96" s="317"/>
    </row>
    <row r="97" spans="2:14" ht="75" x14ac:dyDescent="0.2">
      <c r="B97" s="253" t="s">
        <v>1029</v>
      </c>
      <c r="C97" s="253" t="s">
        <v>901</v>
      </c>
      <c r="D97" s="313" t="s">
        <v>1033</v>
      </c>
      <c r="E97" s="313"/>
      <c r="F97" s="313" t="s">
        <v>1036</v>
      </c>
      <c r="G97" s="313"/>
      <c r="H97" s="253" t="s">
        <v>977</v>
      </c>
      <c r="I97" s="253" t="s">
        <v>897</v>
      </c>
      <c r="J97" s="253" t="s">
        <v>1035</v>
      </c>
      <c r="K97" s="134"/>
      <c r="L97" s="315"/>
      <c r="M97" s="316"/>
      <c r="N97" s="317"/>
    </row>
    <row r="98" spans="2:14" ht="165" x14ac:dyDescent="0.2">
      <c r="B98" s="253" t="s">
        <v>1029</v>
      </c>
      <c r="C98" s="253" t="s">
        <v>994</v>
      </c>
      <c r="D98" s="313" t="s">
        <v>1037</v>
      </c>
      <c r="E98" s="313"/>
      <c r="F98" s="313" t="s">
        <v>996</v>
      </c>
      <c r="G98" s="313"/>
      <c r="H98" s="253" t="s">
        <v>977</v>
      </c>
      <c r="I98" s="253" t="s">
        <v>902</v>
      </c>
      <c r="J98" s="253" t="s">
        <v>997</v>
      </c>
      <c r="K98" s="134"/>
      <c r="L98" s="315"/>
      <c r="M98" s="316"/>
      <c r="N98" s="317"/>
    </row>
    <row r="99" spans="2:14" ht="112.5" customHeight="1" x14ac:dyDescent="0.2">
      <c r="B99" s="253" t="s">
        <v>1029</v>
      </c>
      <c r="C99" s="253" t="s">
        <v>901</v>
      </c>
      <c r="D99" s="313" t="s">
        <v>1038</v>
      </c>
      <c r="E99" s="313"/>
      <c r="F99" s="313" t="s">
        <v>1039</v>
      </c>
      <c r="G99" s="313"/>
      <c r="H99" s="253" t="s">
        <v>977</v>
      </c>
      <c r="I99" s="253" t="s">
        <v>916</v>
      </c>
      <c r="J99" s="253" t="s">
        <v>1040</v>
      </c>
      <c r="K99" s="134"/>
      <c r="L99" s="315"/>
      <c r="M99" s="316"/>
      <c r="N99" s="317"/>
    </row>
    <row r="100" spans="2:14" ht="112.5" customHeight="1" x14ac:dyDescent="0.2">
      <c r="B100" s="253" t="s">
        <v>1029</v>
      </c>
      <c r="C100" s="253" t="s">
        <v>901</v>
      </c>
      <c r="D100" s="313" t="s">
        <v>1038</v>
      </c>
      <c r="E100" s="313"/>
      <c r="F100" s="313" t="s">
        <v>1041</v>
      </c>
      <c r="G100" s="313"/>
      <c r="H100" s="253" t="s">
        <v>977</v>
      </c>
      <c r="I100" s="253" t="s">
        <v>897</v>
      </c>
      <c r="J100" s="253" t="s">
        <v>1040</v>
      </c>
      <c r="K100" s="134"/>
      <c r="L100" s="315"/>
      <c r="M100" s="316"/>
      <c r="N100" s="317"/>
    </row>
    <row r="101" spans="2:14" ht="112.5" customHeight="1" x14ac:dyDescent="0.2">
      <c r="B101" s="253" t="s">
        <v>1029</v>
      </c>
      <c r="C101" s="253" t="s">
        <v>903</v>
      </c>
      <c r="D101" s="313" t="s">
        <v>1042</v>
      </c>
      <c r="E101" s="313"/>
      <c r="F101" s="313" t="s">
        <v>1043</v>
      </c>
      <c r="G101" s="313"/>
      <c r="H101" s="253" t="s">
        <v>977</v>
      </c>
      <c r="I101" s="253" t="s">
        <v>916</v>
      </c>
      <c r="J101" s="253" t="s">
        <v>1044</v>
      </c>
      <c r="K101" s="134"/>
      <c r="L101" s="315"/>
      <c r="M101" s="316"/>
      <c r="N101" s="317"/>
    </row>
    <row r="102" spans="2:14" ht="112.5" customHeight="1" x14ac:dyDescent="0.2">
      <c r="B102" s="253" t="s">
        <v>1029</v>
      </c>
      <c r="C102" s="253" t="s">
        <v>903</v>
      </c>
      <c r="D102" s="313" t="s">
        <v>1042</v>
      </c>
      <c r="E102" s="313"/>
      <c r="F102" s="313" t="s">
        <v>1045</v>
      </c>
      <c r="G102" s="313"/>
      <c r="H102" s="253" t="s">
        <v>977</v>
      </c>
      <c r="I102" s="253" t="s">
        <v>897</v>
      </c>
      <c r="J102" s="253" t="s">
        <v>1044</v>
      </c>
      <c r="K102" s="134"/>
      <c r="L102" s="315"/>
      <c r="M102" s="316"/>
      <c r="N102" s="317"/>
    </row>
    <row r="103" spans="2:14" ht="45" x14ac:dyDescent="0.2">
      <c r="B103" s="253" t="s">
        <v>1029</v>
      </c>
      <c r="C103" s="253" t="s">
        <v>903</v>
      </c>
      <c r="D103" s="313" t="s">
        <v>1046</v>
      </c>
      <c r="E103" s="313"/>
      <c r="F103" s="313" t="s">
        <v>1047</v>
      </c>
      <c r="G103" s="313"/>
      <c r="H103" s="253" t="s">
        <v>977</v>
      </c>
      <c r="I103" s="253" t="s">
        <v>916</v>
      </c>
      <c r="J103" s="253" t="s">
        <v>1048</v>
      </c>
      <c r="K103" s="134"/>
      <c r="L103" s="315"/>
      <c r="M103" s="316"/>
      <c r="N103" s="317"/>
    </row>
    <row r="104" spans="2:14" ht="165" x14ac:dyDescent="0.2">
      <c r="B104" s="253" t="s">
        <v>1029</v>
      </c>
      <c r="C104" s="253" t="s">
        <v>994</v>
      </c>
      <c r="D104" s="313" t="s">
        <v>1049</v>
      </c>
      <c r="E104" s="313"/>
      <c r="F104" s="313" t="s">
        <v>996</v>
      </c>
      <c r="G104" s="313"/>
      <c r="H104" s="253" t="s">
        <v>977</v>
      </c>
      <c r="I104" s="253" t="s">
        <v>902</v>
      </c>
      <c r="J104" s="253" t="s">
        <v>997</v>
      </c>
      <c r="K104" s="134"/>
      <c r="L104" s="315"/>
      <c r="M104" s="316"/>
      <c r="N104" s="317"/>
    </row>
    <row r="105" spans="2:14" ht="94.5" customHeight="1" x14ac:dyDescent="0.2">
      <c r="B105" s="253" t="s">
        <v>1029</v>
      </c>
      <c r="C105" s="253" t="s">
        <v>1050</v>
      </c>
      <c r="D105" s="313" t="s">
        <v>1051</v>
      </c>
      <c r="E105" s="313"/>
      <c r="F105" s="313" t="s">
        <v>1052</v>
      </c>
      <c r="G105" s="313"/>
      <c r="H105" s="253" t="s">
        <v>977</v>
      </c>
      <c r="I105" s="253" t="s">
        <v>902</v>
      </c>
      <c r="J105" s="253" t="s">
        <v>1053</v>
      </c>
      <c r="K105" s="134"/>
      <c r="L105" s="315"/>
      <c r="M105" s="316"/>
      <c r="N105" s="317"/>
    </row>
    <row r="106" spans="2:14" ht="111" customHeight="1" x14ac:dyDescent="0.2">
      <c r="B106" s="253" t="s">
        <v>1029</v>
      </c>
      <c r="C106" s="253" t="s">
        <v>1050</v>
      </c>
      <c r="D106" s="313" t="s">
        <v>1054</v>
      </c>
      <c r="E106" s="313"/>
      <c r="F106" s="313" t="s">
        <v>1055</v>
      </c>
      <c r="G106" s="313"/>
      <c r="H106" s="253" t="s">
        <v>977</v>
      </c>
      <c r="I106" s="253" t="s">
        <v>897</v>
      </c>
      <c r="J106" s="253" t="s">
        <v>1056</v>
      </c>
      <c r="K106" s="134"/>
      <c r="L106" s="315"/>
      <c r="M106" s="316"/>
      <c r="N106" s="317"/>
    </row>
    <row r="107" spans="2:14" ht="90" x14ac:dyDescent="0.2">
      <c r="B107" s="253" t="s">
        <v>1029</v>
      </c>
      <c r="C107" s="253" t="s">
        <v>1050</v>
      </c>
      <c r="D107" s="313" t="s">
        <v>1057</v>
      </c>
      <c r="E107" s="313"/>
      <c r="F107" s="313" t="s">
        <v>1058</v>
      </c>
      <c r="G107" s="313"/>
      <c r="H107" s="253" t="s">
        <v>977</v>
      </c>
      <c r="I107" s="253" t="s">
        <v>897</v>
      </c>
      <c r="J107" s="253" t="s">
        <v>1059</v>
      </c>
      <c r="K107" s="134"/>
      <c r="L107" s="315"/>
      <c r="M107" s="316"/>
      <c r="N107" s="317"/>
    </row>
    <row r="108" spans="2:14" ht="120" x14ac:dyDescent="0.2">
      <c r="B108" s="253" t="s">
        <v>1029</v>
      </c>
      <c r="C108" s="253" t="s">
        <v>1050</v>
      </c>
      <c r="D108" s="313" t="s">
        <v>1057</v>
      </c>
      <c r="E108" s="313"/>
      <c r="F108" s="313" t="s">
        <v>1060</v>
      </c>
      <c r="G108" s="313"/>
      <c r="H108" s="253" t="s">
        <v>977</v>
      </c>
      <c r="I108" s="253" t="s">
        <v>916</v>
      </c>
      <c r="J108" s="253" t="s">
        <v>1061</v>
      </c>
      <c r="K108" s="134"/>
      <c r="L108" s="315"/>
      <c r="M108" s="316"/>
      <c r="N108" s="317"/>
    </row>
    <row r="109" spans="2:14" ht="90" x14ac:dyDescent="0.2">
      <c r="B109" s="253" t="s">
        <v>1029</v>
      </c>
      <c r="C109" s="253" t="s">
        <v>1050</v>
      </c>
      <c r="D109" s="313" t="s">
        <v>1062</v>
      </c>
      <c r="E109" s="313"/>
      <c r="F109" s="313" t="s">
        <v>1063</v>
      </c>
      <c r="G109" s="313"/>
      <c r="H109" s="253" t="s">
        <v>977</v>
      </c>
      <c r="I109" s="253" t="s">
        <v>897</v>
      </c>
      <c r="J109" s="253" t="s">
        <v>1064</v>
      </c>
      <c r="K109" s="134"/>
      <c r="L109" s="315"/>
      <c r="M109" s="316"/>
      <c r="N109" s="317"/>
    </row>
    <row r="110" spans="2:14" ht="129.94999999999999" customHeight="1" x14ac:dyDescent="0.2">
      <c r="B110" s="253" t="s">
        <v>1029</v>
      </c>
      <c r="C110" s="253" t="s">
        <v>1050</v>
      </c>
      <c r="D110" s="313" t="s">
        <v>1065</v>
      </c>
      <c r="E110" s="313"/>
      <c r="F110" s="313" t="s">
        <v>1066</v>
      </c>
      <c r="G110" s="313"/>
      <c r="H110" s="253" t="s">
        <v>977</v>
      </c>
      <c r="I110" s="253" t="s">
        <v>902</v>
      </c>
      <c r="J110" s="253" t="s">
        <v>1067</v>
      </c>
      <c r="K110" s="134"/>
      <c r="L110" s="315"/>
      <c r="M110" s="316"/>
      <c r="N110" s="317"/>
    </row>
    <row r="111" spans="2:14" ht="210" x14ac:dyDescent="0.2">
      <c r="B111" s="253" t="s">
        <v>1029</v>
      </c>
      <c r="C111" s="253" t="s">
        <v>903</v>
      </c>
      <c r="D111" s="313" t="s">
        <v>1068</v>
      </c>
      <c r="E111" s="313"/>
      <c r="F111" s="313" t="s">
        <v>1069</v>
      </c>
      <c r="G111" s="313"/>
      <c r="H111" s="253" t="s">
        <v>1070</v>
      </c>
      <c r="I111" s="253" t="s">
        <v>902</v>
      </c>
      <c r="J111" s="253" t="s">
        <v>1071</v>
      </c>
      <c r="K111" s="134"/>
      <c r="L111" s="315"/>
      <c r="M111" s="316"/>
      <c r="N111" s="317"/>
    </row>
    <row r="112" spans="2:14" ht="210" x14ac:dyDescent="0.2">
      <c r="B112" s="253" t="s">
        <v>1029</v>
      </c>
      <c r="C112" s="253" t="s">
        <v>903</v>
      </c>
      <c r="D112" s="313" t="s">
        <v>1072</v>
      </c>
      <c r="E112" s="313"/>
      <c r="F112" s="313" t="s">
        <v>1073</v>
      </c>
      <c r="G112" s="313"/>
      <c r="H112" s="253" t="s">
        <v>1070</v>
      </c>
      <c r="I112" s="253" t="s">
        <v>897</v>
      </c>
      <c r="J112" s="253" t="s">
        <v>1074</v>
      </c>
      <c r="K112" s="134"/>
      <c r="L112" s="315"/>
      <c r="M112" s="316"/>
      <c r="N112" s="317"/>
    </row>
    <row r="113" spans="2:14" ht="83.1" customHeight="1" x14ac:dyDescent="0.2">
      <c r="B113" s="253" t="s">
        <v>1029</v>
      </c>
      <c r="C113" s="253" t="s">
        <v>904</v>
      </c>
      <c r="D113" s="313" t="s">
        <v>1075</v>
      </c>
      <c r="E113" s="313"/>
      <c r="F113" s="313" t="s">
        <v>1076</v>
      </c>
      <c r="G113" s="313"/>
      <c r="H113" s="253" t="s">
        <v>977</v>
      </c>
      <c r="I113" s="253" t="s">
        <v>897</v>
      </c>
      <c r="J113" s="253" t="s">
        <v>1077</v>
      </c>
      <c r="K113" s="134"/>
      <c r="L113" s="315"/>
      <c r="M113" s="316"/>
      <c r="N113" s="317"/>
    </row>
    <row r="114" spans="2:14" ht="60" x14ac:dyDescent="0.2">
      <c r="B114" s="253" t="s">
        <v>1029</v>
      </c>
      <c r="C114" s="253" t="s">
        <v>584</v>
      </c>
      <c r="D114" s="313" t="s">
        <v>1078</v>
      </c>
      <c r="E114" s="313"/>
      <c r="F114" s="313" t="s">
        <v>1079</v>
      </c>
      <c r="G114" s="313"/>
      <c r="H114" s="253" t="s">
        <v>977</v>
      </c>
      <c r="I114" s="253" t="s">
        <v>916</v>
      </c>
      <c r="J114" s="253" t="s">
        <v>1080</v>
      </c>
      <c r="K114" s="134"/>
      <c r="L114" s="315"/>
      <c r="M114" s="316"/>
      <c r="N114" s="317"/>
    </row>
    <row r="115" spans="2:14" ht="180" x14ac:dyDescent="0.2">
      <c r="B115" s="253" t="s">
        <v>1029</v>
      </c>
      <c r="C115" s="253" t="s">
        <v>1081</v>
      </c>
      <c r="D115" s="313" t="s">
        <v>1082</v>
      </c>
      <c r="E115" s="313"/>
      <c r="F115" s="313" t="s">
        <v>1083</v>
      </c>
      <c r="G115" s="313"/>
      <c r="H115" s="253" t="s">
        <v>1084</v>
      </c>
      <c r="I115" s="253" t="s">
        <v>897</v>
      </c>
      <c r="J115" s="253" t="s">
        <v>1085</v>
      </c>
      <c r="K115" s="134"/>
      <c r="L115" s="315"/>
      <c r="M115" s="316"/>
      <c r="N115" s="317"/>
    </row>
  </sheetData>
  <sheetProtection algorithmName="SHA-512" hashValue="IEycFpGINfb11SMtwiWhEg+Jy8UBFzWa72VIuunladNZ40wHm0eHLAYAK5mpnY+62ZR7gZLXSAiLTGcUrX15lg==" saltValue="iFx3ML3QabR73ac5g7i2zA==" spinCount="100000" sheet="1" formatColumns="0" formatRows="0" insertRows="0"/>
  <mergeCells count="181">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C66:E66"/>
    <mergeCell ref="C67:E67"/>
    <mergeCell ref="C68:E68"/>
    <mergeCell ref="C69:E69"/>
    <mergeCell ref="K58:M58"/>
    <mergeCell ref="K59:M59"/>
    <mergeCell ref="K60:M60"/>
    <mergeCell ref="J63:L64"/>
    <mergeCell ref="J66:L66"/>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L94:N94"/>
    <mergeCell ref="L95:N95"/>
    <mergeCell ref="L96:N96"/>
    <mergeCell ref="L97:N97"/>
    <mergeCell ref="L98:N98"/>
    <mergeCell ref="L99:N99"/>
    <mergeCell ref="L100:N100"/>
    <mergeCell ref="L101:N101"/>
    <mergeCell ref="L102:N102"/>
    <mergeCell ref="L103:N103"/>
    <mergeCell ref="L104:N104"/>
    <mergeCell ref="L105:N105"/>
    <mergeCell ref="L106:N106"/>
    <mergeCell ref="L107:N107"/>
    <mergeCell ref="L108:N108"/>
    <mergeCell ref="L109:N109"/>
    <mergeCell ref="L110:N110"/>
    <mergeCell ref="L111:N111"/>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383" t="s">
        <v>752</v>
      </c>
      <c r="C2" s="384"/>
      <c r="D2" s="384"/>
      <c r="E2" s="384"/>
      <c r="F2" s="384"/>
      <c r="G2" s="384"/>
      <c r="H2" s="384"/>
      <c r="I2" s="384"/>
      <c r="J2" s="384"/>
      <c r="K2" s="384"/>
      <c r="L2" s="384"/>
      <c r="M2" s="384"/>
      <c r="N2" s="384"/>
      <c r="O2" s="384"/>
      <c r="P2" s="19"/>
      <c r="Q2" s="18"/>
    </row>
    <row r="3" spans="1:19" ht="16.5" customHeight="1" x14ac:dyDescent="0.25">
      <c r="A3" s="4"/>
      <c r="B3" s="301" t="s">
        <v>725</v>
      </c>
      <c r="C3" s="302"/>
      <c r="D3" s="302"/>
      <c r="E3" s="302"/>
      <c r="F3" s="302"/>
      <c r="G3" s="302"/>
      <c r="H3" s="302"/>
      <c r="I3" s="302"/>
      <c r="J3" s="302"/>
      <c r="K3" s="302"/>
      <c r="L3" s="302"/>
      <c r="M3" s="302"/>
      <c r="N3" s="302"/>
      <c r="O3" s="303"/>
      <c r="P3" s="19"/>
      <c r="Q3" s="18"/>
      <c r="R3" s="10"/>
      <c r="S3" s="10"/>
    </row>
    <row r="4" spans="1:19" ht="15" customHeight="1" x14ac:dyDescent="0.2">
      <c r="A4" s="4"/>
      <c r="B4" s="385" t="s">
        <v>745</v>
      </c>
      <c r="C4" s="299"/>
      <c r="D4" s="299"/>
      <c r="E4" s="299"/>
      <c r="F4" s="299"/>
      <c r="G4" s="299"/>
      <c r="H4" s="299"/>
      <c r="I4" s="299"/>
      <c r="J4" s="299"/>
      <c r="K4" s="299"/>
      <c r="L4" s="299"/>
      <c r="M4" s="299"/>
      <c r="N4" s="299"/>
      <c r="O4" s="300"/>
      <c r="P4" s="87"/>
      <c r="Q4" s="88"/>
      <c r="R4" s="88"/>
      <c r="S4" s="88"/>
    </row>
    <row r="6" spans="1:19" s="10" customFormat="1" ht="22.9" customHeight="1" x14ac:dyDescent="0.2">
      <c r="A6" s="11"/>
      <c r="B6" s="388" t="s">
        <v>703</v>
      </c>
      <c r="C6" s="389"/>
      <c r="D6" s="389"/>
      <c r="E6" s="389"/>
      <c r="F6" s="389"/>
      <c r="G6" s="389"/>
      <c r="H6" s="389"/>
      <c r="I6" s="389"/>
      <c r="J6" s="389"/>
      <c r="K6" s="389"/>
      <c r="L6" s="389"/>
      <c r="M6" s="389"/>
      <c r="N6" s="389"/>
      <c r="O6" s="389"/>
      <c r="P6" s="19"/>
      <c r="Q6" s="18"/>
    </row>
    <row r="7" spans="1:19" s="88" customFormat="1" ht="12" customHeight="1" x14ac:dyDescent="0.2">
      <c r="A7" s="86"/>
      <c r="B7" s="378" t="s">
        <v>693</v>
      </c>
      <c r="C7" s="386" t="s">
        <v>94</v>
      </c>
      <c r="D7" s="378" t="s">
        <v>96</v>
      </c>
      <c r="E7" s="386" t="s">
        <v>167</v>
      </c>
      <c r="F7" s="378" t="s">
        <v>243</v>
      </c>
      <c r="G7" s="378" t="s">
        <v>229</v>
      </c>
      <c r="H7" s="378" t="s">
        <v>228</v>
      </c>
      <c r="I7" s="378" t="s">
        <v>268</v>
      </c>
      <c r="J7" s="378" t="s">
        <v>527</v>
      </c>
      <c r="K7" s="378" t="s">
        <v>168</v>
      </c>
      <c r="L7" s="390" t="s">
        <v>104</v>
      </c>
      <c r="M7" s="390"/>
      <c r="N7" s="390"/>
      <c r="O7" s="364"/>
      <c r="P7" s="87"/>
    </row>
    <row r="8" spans="1:19" s="88" customFormat="1" ht="18" customHeight="1" x14ac:dyDescent="0.2">
      <c r="A8" s="86"/>
      <c r="B8" s="381"/>
      <c r="C8" s="387"/>
      <c r="D8" s="381"/>
      <c r="E8" s="387"/>
      <c r="F8" s="381"/>
      <c r="G8" s="381"/>
      <c r="H8" s="381"/>
      <c r="I8" s="381"/>
      <c r="J8" s="381"/>
      <c r="K8" s="381"/>
      <c r="L8" s="390"/>
      <c r="M8" s="390"/>
      <c r="N8" s="390"/>
      <c r="O8" s="390"/>
    </row>
    <row r="9" spans="1:19" s="6" customFormat="1" ht="24" x14ac:dyDescent="0.2">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2"/>
      <c r="M9" s="392"/>
      <c r="N9" s="392"/>
      <c r="O9" s="392"/>
    </row>
    <row r="10" spans="1:19" s="6" customFormat="1" ht="24" x14ac:dyDescent="0.2">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2"/>
      <c r="M10" s="392"/>
      <c r="N10" s="392"/>
      <c r="O10" s="392"/>
    </row>
    <row r="11" spans="1:19" s="88" customFormat="1" ht="25.5" x14ac:dyDescent="0.2">
      <c r="A11" s="86"/>
      <c r="B11" s="41" t="s">
        <v>259</v>
      </c>
      <c r="C11" s="41" t="s">
        <v>94</v>
      </c>
      <c r="D11" s="89" t="s">
        <v>96</v>
      </c>
      <c r="E11" s="41" t="s">
        <v>167</v>
      </c>
      <c r="F11" s="41" t="s">
        <v>243</v>
      </c>
      <c r="G11" s="41" t="s">
        <v>229</v>
      </c>
      <c r="H11" s="41" t="s">
        <v>228</v>
      </c>
      <c r="I11" s="41" t="s">
        <v>527</v>
      </c>
      <c r="J11" s="390" t="s">
        <v>104</v>
      </c>
      <c r="K11" s="390"/>
      <c r="L11" s="390"/>
      <c r="M11" s="390"/>
      <c r="N11" s="390"/>
      <c r="O11" s="390"/>
    </row>
    <row r="12" spans="1:19" s="6" customFormat="1" ht="24" x14ac:dyDescent="0.2">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1"/>
      <c r="K12" s="391"/>
      <c r="L12" s="391"/>
      <c r="M12" s="391"/>
      <c r="N12" s="391"/>
      <c r="O12" s="391"/>
    </row>
    <row r="13" spans="1:19" s="6" customFormat="1" ht="24" x14ac:dyDescent="0.2">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1"/>
      <c r="K13" s="391"/>
      <c r="L13" s="391"/>
      <c r="M13" s="391"/>
      <c r="N13" s="391"/>
      <c r="O13" s="391"/>
    </row>
    <row r="15" spans="1:19" s="23" customFormat="1" ht="23.25" customHeight="1" x14ac:dyDescent="0.25">
      <c r="B15" s="194" t="s">
        <v>705</v>
      </c>
      <c r="C15" s="195"/>
      <c r="D15" s="195"/>
      <c r="E15" s="195"/>
      <c r="F15" s="195"/>
      <c r="G15" s="195"/>
      <c r="H15" s="195"/>
      <c r="I15" s="195"/>
      <c r="J15" s="195"/>
      <c r="K15" s="195"/>
      <c r="L15" s="195"/>
      <c r="M15" s="195"/>
      <c r="N15" s="195"/>
      <c r="O15" s="195"/>
      <c r="P15" s="195"/>
      <c r="Q15" s="195"/>
      <c r="R15" s="195"/>
      <c r="S15" s="196"/>
    </row>
    <row r="16" spans="1:19" s="91" customFormat="1" ht="20.45" customHeight="1" x14ac:dyDescent="0.25">
      <c r="A16" s="90"/>
      <c r="B16" s="390" t="s">
        <v>255</v>
      </c>
      <c r="C16" s="378" t="s">
        <v>94</v>
      </c>
      <c r="D16" s="378" t="s">
        <v>167</v>
      </c>
      <c r="E16" s="390" t="s">
        <v>254</v>
      </c>
      <c r="F16" s="390"/>
      <c r="G16" s="390"/>
      <c r="H16" s="390"/>
      <c r="I16" s="390"/>
      <c r="J16" s="390"/>
      <c r="K16" s="390"/>
      <c r="L16" s="390"/>
      <c r="M16" s="390" t="s">
        <v>253</v>
      </c>
      <c r="N16" s="390"/>
      <c r="O16" s="390"/>
      <c r="P16" s="390"/>
      <c r="Q16" s="378" t="s">
        <v>697</v>
      </c>
      <c r="R16" s="378" t="s">
        <v>853</v>
      </c>
      <c r="S16" s="378" t="s">
        <v>104</v>
      </c>
    </row>
    <row r="17" spans="1:19" s="91" customFormat="1" ht="41.25" customHeight="1" x14ac:dyDescent="0.25">
      <c r="A17" s="90"/>
      <c r="B17" s="390"/>
      <c r="C17" s="381"/>
      <c r="D17" s="381"/>
      <c r="E17" s="41" t="s">
        <v>96</v>
      </c>
      <c r="F17" s="41" t="s">
        <v>231</v>
      </c>
      <c r="G17" s="41" t="s">
        <v>230</v>
      </c>
      <c r="H17" s="41" t="s">
        <v>694</v>
      </c>
      <c r="I17" s="41" t="s">
        <v>770</v>
      </c>
      <c r="J17" s="41" t="s">
        <v>771</v>
      </c>
      <c r="K17" s="41" t="s">
        <v>695</v>
      </c>
      <c r="L17" s="41" t="s">
        <v>696</v>
      </c>
      <c r="M17" s="41" t="s">
        <v>250</v>
      </c>
      <c r="N17" s="41" t="s">
        <v>96</v>
      </c>
      <c r="O17" s="41" t="s">
        <v>229</v>
      </c>
      <c r="P17" s="41" t="s">
        <v>696</v>
      </c>
      <c r="Q17" s="381"/>
      <c r="R17" s="381"/>
      <c r="S17" s="381"/>
    </row>
    <row r="18" spans="1:19" s="6" customFormat="1" ht="24" x14ac:dyDescent="0.2">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4" x14ac:dyDescent="0.2">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4" x14ac:dyDescent="0.2">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25">
      <c r="B21" s="393" t="s">
        <v>542</v>
      </c>
      <c r="C21" s="394"/>
      <c r="D21" s="22"/>
      <c r="E21" s="395" t="s">
        <v>544</v>
      </c>
      <c r="F21" s="396"/>
      <c r="G21" s="396"/>
      <c r="H21" s="396"/>
      <c r="I21" s="397"/>
      <c r="J21" s="398"/>
      <c r="K21" s="398"/>
      <c r="L21" s="398"/>
      <c r="M21" s="398"/>
      <c r="N21" s="398"/>
      <c r="O21" s="398"/>
      <c r="P21" s="398"/>
      <c r="Q21" s="398"/>
      <c r="R21" s="398"/>
      <c r="S21" s="399"/>
    </row>
    <row r="22" spans="1:19" s="23" customFormat="1" ht="15.75" customHeight="1" x14ac:dyDescent="0.25">
      <c r="B22" s="393" t="s">
        <v>880</v>
      </c>
      <c r="C22" s="394"/>
      <c r="D22" s="22"/>
      <c r="E22" s="395" t="s">
        <v>881</v>
      </c>
      <c r="F22" s="396"/>
      <c r="G22" s="396"/>
      <c r="H22" s="396"/>
      <c r="I22" s="397"/>
      <c r="J22" s="398"/>
      <c r="K22" s="398"/>
      <c r="L22" s="398"/>
      <c r="M22" s="398"/>
      <c r="N22" s="398"/>
      <c r="O22" s="398"/>
      <c r="P22" s="398"/>
      <c r="Q22" s="398"/>
      <c r="R22" s="398"/>
      <c r="S22" s="399"/>
    </row>
    <row r="23" spans="1:19" s="23" customFormat="1" ht="15.75" customHeight="1" x14ac:dyDescent="0.25">
      <c r="B23" s="24"/>
      <c r="C23" s="18"/>
      <c r="D23" s="18"/>
      <c r="E23" s="18"/>
      <c r="F23" s="18"/>
      <c r="G23" s="18"/>
      <c r="H23" s="18"/>
      <c r="I23" s="18"/>
      <c r="J23" s="18"/>
      <c r="K23" s="18"/>
      <c r="L23" s="18"/>
      <c r="M23" s="18"/>
      <c r="N23" s="18"/>
      <c r="O23" s="18"/>
      <c r="P23" s="18"/>
      <c r="Q23" s="18"/>
    </row>
    <row r="24" spans="1:19" ht="15.75" x14ac:dyDescent="0.2">
      <c r="B24" s="307" t="s">
        <v>817</v>
      </c>
      <c r="C24" s="307"/>
      <c r="D24" s="307"/>
      <c r="E24" s="307"/>
    </row>
    <row r="25" spans="1:19" x14ac:dyDescent="0.2">
      <c r="B25" s="37" t="s">
        <v>94</v>
      </c>
      <c r="C25" s="36" t="s">
        <v>529</v>
      </c>
      <c r="D25" s="305" t="s">
        <v>104</v>
      </c>
      <c r="E25" s="306"/>
    </row>
    <row r="26" spans="1:19" s="4" customFormat="1" x14ac:dyDescent="0.2">
      <c r="B26" s="153"/>
      <c r="C26" s="170"/>
      <c r="D26" s="290"/>
      <c r="E26" s="291"/>
    </row>
    <row r="27" spans="1:19" s="4" customFormat="1" x14ac:dyDescent="0.2">
      <c r="B27" s="153"/>
      <c r="C27" s="170"/>
      <c r="D27" s="290"/>
      <c r="E27" s="291"/>
    </row>
    <row r="28" spans="1:19" s="4" customFormat="1" x14ac:dyDescent="0.2">
      <c r="B28" s="153"/>
      <c r="C28" s="170"/>
      <c r="D28" s="290"/>
      <c r="E28" s="291"/>
    </row>
    <row r="29" spans="1:19" s="4" customFormat="1" x14ac:dyDescent="0.2">
      <c r="B29" s="153"/>
      <c r="C29" s="170"/>
      <c r="D29" s="290"/>
      <c r="E29" s="291"/>
    </row>
    <row r="30" spans="1:19" s="4" customFormat="1" x14ac:dyDescent="0.2">
      <c r="B30" s="153"/>
      <c r="C30" s="170"/>
      <c r="D30" s="290"/>
      <c r="E30" s="291"/>
    </row>
  </sheetData>
  <sheetProtection algorithmName="SHA-512" hashValue="aSyFyHohBWSGP6P6f8/WhnO/K0J7HR1yE81y6R3EdVozhVEo8odMYlALAMgKBBTtaKrN6i5nNg8P6OqzOwKjQA==" saltValue="dsD/O9/cCEjaP0iYxOyvQw==" spinCount="100000" sheet="1" formatColumns="0" formatRows="0" insertRows="0"/>
  <mergeCells count="41">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 ref="B6:O6"/>
    <mergeCell ref="J11:O11"/>
    <mergeCell ref="J12:O12"/>
    <mergeCell ref="J13:O13"/>
    <mergeCell ref="L9:O9"/>
    <mergeCell ref="L10:O10"/>
    <mergeCell ref="I7:I8"/>
    <mergeCell ref="J7:J8"/>
    <mergeCell ref="K7:K8"/>
    <mergeCell ref="L7:O8"/>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04" t="s">
        <v>821</v>
      </c>
      <c r="C2" s="304"/>
      <c r="D2" s="304"/>
      <c r="E2" s="304"/>
      <c r="F2" s="304"/>
      <c r="G2" s="304"/>
      <c r="H2" s="304"/>
      <c r="I2" s="304"/>
      <c r="J2" s="304"/>
      <c r="K2" s="304"/>
      <c r="L2" s="304"/>
    </row>
    <row r="3" spans="1:12" ht="15" x14ac:dyDescent="0.25">
      <c r="A3" s="4"/>
      <c r="B3" s="374" t="s">
        <v>725</v>
      </c>
      <c r="C3" s="374"/>
      <c r="D3" s="374"/>
      <c r="E3" s="374"/>
      <c r="F3" s="374"/>
      <c r="G3" s="374"/>
      <c r="H3" s="374"/>
      <c r="I3" s="374"/>
      <c r="J3" s="374"/>
      <c r="K3" s="374"/>
      <c r="L3" s="374"/>
    </row>
    <row r="4" spans="1:12" x14ac:dyDescent="0.2">
      <c r="B4" s="375" t="s">
        <v>860</v>
      </c>
      <c r="C4" s="375"/>
      <c r="D4" s="375"/>
      <c r="E4" s="375"/>
      <c r="F4" s="375"/>
      <c r="G4" s="375"/>
      <c r="H4" s="375"/>
      <c r="I4" s="375"/>
      <c r="J4" s="375"/>
      <c r="K4" s="375"/>
      <c r="L4" s="375"/>
    </row>
    <row r="6" spans="1:12" s="1" customFormat="1" ht="18" customHeight="1" x14ac:dyDescent="0.25">
      <c r="A6" s="2"/>
      <c r="B6" s="307" t="s">
        <v>699</v>
      </c>
      <c r="C6" s="307"/>
      <c r="D6" s="307"/>
      <c r="E6" s="307"/>
      <c r="F6" s="307"/>
      <c r="G6" s="307"/>
      <c r="H6" s="307"/>
      <c r="I6" s="307"/>
      <c r="J6" s="307"/>
      <c r="K6" s="307"/>
      <c r="L6" s="307"/>
    </row>
    <row r="7" spans="1:12" ht="14.45" customHeight="1" x14ac:dyDescent="0.2">
      <c r="B7" s="340" t="s">
        <v>724</v>
      </c>
      <c r="C7" s="45" t="s">
        <v>545</v>
      </c>
      <c r="D7" s="340" t="s">
        <v>551</v>
      </c>
      <c r="E7" s="340" t="s">
        <v>552</v>
      </c>
      <c r="F7" s="340" t="s">
        <v>240</v>
      </c>
      <c r="G7" s="340" t="s">
        <v>701</v>
      </c>
      <c r="H7" s="340" t="s">
        <v>700</v>
      </c>
      <c r="I7" s="340" t="s">
        <v>702</v>
      </c>
      <c r="J7" s="334" t="s">
        <v>104</v>
      </c>
      <c r="K7" s="335"/>
      <c r="L7" s="336"/>
    </row>
    <row r="8" spans="1:12" ht="14.45" customHeight="1" x14ac:dyDescent="0.2">
      <c r="B8" s="340"/>
      <c r="C8" s="340" t="s">
        <v>549</v>
      </c>
      <c r="D8" s="340"/>
      <c r="E8" s="340"/>
      <c r="F8" s="340"/>
      <c r="G8" s="340"/>
      <c r="H8" s="340"/>
      <c r="I8" s="340"/>
      <c r="J8" s="337"/>
      <c r="K8" s="338"/>
      <c r="L8" s="339"/>
    </row>
    <row r="9" spans="1:12" x14ac:dyDescent="0.2">
      <c r="B9" s="340"/>
      <c r="C9" s="340"/>
      <c r="D9" s="340"/>
      <c r="E9" s="340"/>
      <c r="F9" s="340"/>
      <c r="G9" s="340"/>
      <c r="H9" s="340"/>
      <c r="I9" s="340"/>
      <c r="J9" s="337"/>
      <c r="K9" s="338"/>
      <c r="L9" s="339"/>
    </row>
    <row r="10" spans="1:12" x14ac:dyDescent="0.2">
      <c r="B10" s="340"/>
      <c r="C10" s="340"/>
      <c r="D10" s="340"/>
      <c r="E10" s="340"/>
      <c r="F10" s="340"/>
      <c r="G10" s="340"/>
      <c r="H10" s="340"/>
      <c r="I10" s="340"/>
      <c r="J10" s="355"/>
      <c r="K10" s="377"/>
      <c r="L10" s="356"/>
    </row>
    <row r="11" spans="1:12" ht="14.45" customHeight="1" x14ac:dyDescent="0.2">
      <c r="B11" s="46" t="s">
        <v>738</v>
      </c>
      <c r="C11" s="83"/>
      <c r="D11" s="83"/>
      <c r="E11" s="84"/>
      <c r="F11" s="46"/>
      <c r="G11" s="83"/>
      <c r="H11" s="83"/>
      <c r="I11" s="84"/>
      <c r="J11" s="75"/>
      <c r="K11" s="75"/>
      <c r="L11" s="76"/>
    </row>
    <row r="12" spans="1:12" s="26" customFormat="1" ht="12.75" x14ac:dyDescent="0.2">
      <c r="B12" s="78"/>
      <c r="C12" s="78"/>
      <c r="D12" s="78"/>
      <c r="E12" s="78"/>
      <c r="F12" s="78"/>
      <c r="G12" s="78"/>
      <c r="H12" s="78"/>
      <c r="I12" s="78"/>
      <c r="J12" s="327"/>
      <c r="K12" s="327"/>
      <c r="L12" s="327"/>
    </row>
    <row r="13" spans="1:12" s="26" customFormat="1" ht="12.75" x14ac:dyDescent="0.2">
      <c r="B13" s="78"/>
      <c r="C13" s="78"/>
      <c r="D13" s="78"/>
      <c r="E13" s="78"/>
      <c r="F13" s="78"/>
      <c r="G13" s="78"/>
      <c r="H13" s="78"/>
      <c r="I13" s="78"/>
      <c r="J13" s="327"/>
      <c r="K13" s="327"/>
      <c r="L13" s="327"/>
    </row>
    <row r="14" spans="1:12" s="26" customFormat="1" ht="12.75" x14ac:dyDescent="0.2">
      <c r="B14" s="78"/>
      <c r="C14" s="78"/>
      <c r="D14" s="78"/>
      <c r="E14" s="78"/>
      <c r="F14" s="78"/>
      <c r="G14" s="78"/>
      <c r="H14" s="78"/>
      <c r="I14" s="78"/>
      <c r="J14" s="327"/>
      <c r="K14" s="327"/>
      <c r="L14" s="327"/>
    </row>
    <row r="15" spans="1:12" s="26" customFormat="1" ht="12.75" x14ac:dyDescent="0.2">
      <c r="B15" s="78"/>
      <c r="C15" s="78"/>
      <c r="D15" s="78"/>
      <c r="E15" s="78"/>
      <c r="F15" s="78"/>
      <c r="G15" s="78"/>
      <c r="H15" s="78"/>
      <c r="I15" s="78"/>
      <c r="J15" s="327"/>
      <c r="K15" s="327"/>
      <c r="L15" s="327"/>
    </row>
    <row r="16" spans="1:12" s="26" customFormat="1" ht="12.75" x14ac:dyDescent="0.2">
      <c r="B16" s="78"/>
      <c r="C16" s="78"/>
      <c r="D16" s="78"/>
      <c r="E16" s="78"/>
      <c r="F16" s="78"/>
      <c r="G16" s="78"/>
      <c r="H16" s="78"/>
      <c r="I16" s="78"/>
      <c r="J16" s="327"/>
      <c r="K16" s="327"/>
      <c r="L16" s="327"/>
    </row>
    <row r="17" spans="2:12" ht="14.45" customHeight="1" x14ac:dyDescent="0.2">
      <c r="B17" s="46" t="s">
        <v>800</v>
      </c>
      <c r="C17" s="83"/>
      <c r="D17" s="83"/>
      <c r="E17" s="84"/>
      <c r="F17" s="46"/>
      <c r="G17" s="83"/>
      <c r="H17" s="83"/>
      <c r="I17" s="84"/>
      <c r="J17" s="75"/>
      <c r="K17" s="75"/>
      <c r="L17" s="76"/>
    </row>
    <row r="18" spans="2:12" s="26" customFormat="1" ht="12.75" x14ac:dyDescent="0.2">
      <c r="B18" s="134"/>
      <c r="C18" s="134"/>
      <c r="D18" s="134"/>
      <c r="E18" s="134"/>
      <c r="F18" s="134"/>
      <c r="G18" s="134"/>
      <c r="H18" s="134"/>
      <c r="I18" s="134"/>
      <c r="J18" s="326"/>
      <c r="K18" s="326"/>
      <c r="L18" s="326"/>
    </row>
    <row r="19" spans="2:12" s="26" customFormat="1" ht="12.75" x14ac:dyDescent="0.2">
      <c r="B19" s="134"/>
      <c r="C19" s="134"/>
      <c r="D19" s="134"/>
      <c r="E19" s="134"/>
      <c r="F19" s="134"/>
      <c r="G19" s="134"/>
      <c r="H19" s="134"/>
      <c r="I19" s="134"/>
      <c r="J19" s="326"/>
      <c r="K19" s="326"/>
      <c r="L19" s="326"/>
    </row>
    <row r="20" spans="2:12" s="26" customFormat="1" ht="12.75" x14ac:dyDescent="0.2">
      <c r="B20" s="134"/>
      <c r="C20" s="134"/>
      <c r="D20" s="134"/>
      <c r="E20" s="134"/>
      <c r="F20" s="134"/>
      <c r="G20" s="134"/>
      <c r="H20" s="134"/>
      <c r="I20" s="134"/>
      <c r="J20" s="326"/>
      <c r="K20" s="326"/>
      <c r="L20" s="326"/>
    </row>
    <row r="21" spans="2:12" s="26" customFormat="1" ht="12.75" x14ac:dyDescent="0.2">
      <c r="B21" s="134"/>
      <c r="C21" s="134"/>
      <c r="D21" s="134"/>
      <c r="E21" s="134"/>
      <c r="F21" s="134"/>
      <c r="G21" s="134"/>
      <c r="H21" s="134"/>
      <c r="I21" s="134"/>
      <c r="J21" s="326"/>
      <c r="K21" s="326"/>
      <c r="L21" s="326"/>
    </row>
    <row r="22" spans="2:12" s="26" customFormat="1" ht="12.75" x14ac:dyDescent="0.2">
      <c r="B22" s="134"/>
      <c r="C22" s="134"/>
      <c r="D22" s="134"/>
      <c r="E22" s="134"/>
      <c r="F22" s="134"/>
      <c r="G22" s="134"/>
      <c r="H22" s="134"/>
      <c r="I22" s="134"/>
      <c r="J22" s="326"/>
      <c r="K22" s="326"/>
      <c r="L22" s="326"/>
    </row>
    <row r="23" spans="2:12" x14ac:dyDescent="0.2">
      <c r="B23" s="46" t="s">
        <v>630</v>
      </c>
      <c r="C23" s="83"/>
      <c r="D23" s="83"/>
      <c r="E23" s="84"/>
      <c r="F23" s="46"/>
      <c r="G23" s="83"/>
      <c r="H23" s="83"/>
      <c r="I23" s="84"/>
      <c r="J23" s="75"/>
      <c r="K23" s="75"/>
      <c r="L23" s="76"/>
    </row>
    <row r="24" spans="2:12" s="26" customFormat="1" ht="12.75" x14ac:dyDescent="0.2">
      <c r="B24" s="78"/>
      <c r="C24" s="78"/>
      <c r="D24" s="78"/>
      <c r="E24" s="78"/>
      <c r="F24" s="78"/>
      <c r="G24" s="78"/>
      <c r="H24" s="78"/>
      <c r="I24" s="78"/>
      <c r="J24" s="327"/>
      <c r="K24" s="327"/>
      <c r="L24" s="327"/>
    </row>
    <row r="25" spans="2:12" s="26" customFormat="1" ht="12.75" x14ac:dyDescent="0.2">
      <c r="B25" s="78"/>
      <c r="C25" s="78"/>
      <c r="D25" s="78"/>
      <c r="E25" s="78"/>
      <c r="F25" s="78"/>
      <c r="G25" s="78"/>
      <c r="H25" s="78"/>
      <c r="I25" s="78"/>
      <c r="J25" s="327"/>
      <c r="K25" s="327"/>
      <c r="L25" s="327"/>
    </row>
    <row r="26" spans="2:12" s="26" customFormat="1" ht="12.75" x14ac:dyDescent="0.2">
      <c r="B26" s="78"/>
      <c r="C26" s="78"/>
      <c r="D26" s="78"/>
      <c r="E26" s="78"/>
      <c r="F26" s="78"/>
      <c r="G26" s="78"/>
      <c r="H26" s="78"/>
      <c r="I26" s="78"/>
      <c r="J26" s="327"/>
      <c r="K26" s="327"/>
      <c r="L26" s="327"/>
    </row>
    <row r="27" spans="2:12" s="26" customFormat="1" ht="12.75" x14ac:dyDescent="0.2">
      <c r="B27" s="78"/>
      <c r="C27" s="78"/>
      <c r="D27" s="78"/>
      <c r="E27" s="78"/>
      <c r="F27" s="78"/>
      <c r="G27" s="78"/>
      <c r="H27" s="78"/>
      <c r="I27" s="78"/>
      <c r="J27" s="327"/>
      <c r="K27" s="327"/>
      <c r="L27" s="327"/>
    </row>
    <row r="28" spans="2:12" s="26" customFormat="1" ht="12.75" x14ac:dyDescent="0.2">
      <c r="B28" s="78"/>
      <c r="C28" s="78"/>
      <c r="D28" s="78"/>
      <c r="E28" s="78"/>
      <c r="F28" s="78"/>
      <c r="G28" s="78"/>
      <c r="H28" s="78"/>
      <c r="I28" s="78"/>
      <c r="J28" s="327"/>
      <c r="K28" s="327"/>
      <c r="L28" s="327"/>
    </row>
    <row r="29" spans="2:12" x14ac:dyDescent="0.2">
      <c r="B29" s="46" t="s">
        <v>799</v>
      </c>
      <c r="C29" s="83"/>
      <c r="D29" s="83"/>
      <c r="E29" s="84"/>
      <c r="F29" s="46"/>
      <c r="G29" s="83"/>
      <c r="H29" s="83"/>
      <c r="I29" s="84"/>
      <c r="J29" s="75"/>
      <c r="K29" s="75"/>
      <c r="L29" s="76"/>
    </row>
    <row r="30" spans="2:12" s="26" customFormat="1" ht="12.75" x14ac:dyDescent="0.2">
      <c r="B30" s="134"/>
      <c r="C30" s="134"/>
      <c r="D30" s="134"/>
      <c r="E30" s="134"/>
      <c r="F30" s="134"/>
      <c r="G30" s="134"/>
      <c r="H30" s="134"/>
      <c r="I30" s="134"/>
      <c r="J30" s="326"/>
      <c r="K30" s="326"/>
      <c r="L30" s="326"/>
    </row>
    <row r="31" spans="2:12" s="26" customFormat="1" ht="12.75" x14ac:dyDescent="0.2">
      <c r="B31" s="134"/>
      <c r="C31" s="134"/>
      <c r="D31" s="134"/>
      <c r="E31" s="134"/>
      <c r="F31" s="134"/>
      <c r="G31" s="134"/>
      <c r="H31" s="134"/>
      <c r="I31" s="134"/>
      <c r="J31" s="326"/>
      <c r="K31" s="326"/>
      <c r="L31" s="326"/>
    </row>
    <row r="32" spans="2:12" s="26" customFormat="1" ht="12.75" x14ac:dyDescent="0.2">
      <c r="B32" s="134"/>
      <c r="C32" s="134"/>
      <c r="D32" s="134"/>
      <c r="E32" s="134"/>
      <c r="F32" s="134"/>
      <c r="G32" s="134"/>
      <c r="H32" s="134"/>
      <c r="I32" s="134"/>
      <c r="J32" s="326"/>
      <c r="K32" s="326"/>
      <c r="L32" s="326"/>
    </row>
    <row r="33" spans="2:12" s="26" customFormat="1" ht="12.75" x14ac:dyDescent="0.2">
      <c r="B33" s="134"/>
      <c r="C33" s="134"/>
      <c r="D33" s="134"/>
      <c r="E33" s="134"/>
      <c r="F33" s="134"/>
      <c r="G33" s="134"/>
      <c r="H33" s="134"/>
      <c r="I33" s="134"/>
      <c r="J33" s="326"/>
      <c r="K33" s="326"/>
      <c r="L33" s="326"/>
    </row>
    <row r="34" spans="2:12" s="26" customFormat="1" ht="12.75" x14ac:dyDescent="0.2">
      <c r="B34" s="134"/>
      <c r="C34" s="134"/>
      <c r="D34" s="134"/>
      <c r="E34" s="134"/>
      <c r="F34" s="134"/>
      <c r="G34" s="134"/>
      <c r="H34" s="134"/>
      <c r="I34" s="134"/>
      <c r="J34" s="326"/>
      <c r="K34" s="326"/>
      <c r="L34" s="326"/>
    </row>
    <row r="36" spans="2:12" ht="15.75" customHeight="1" x14ac:dyDescent="0.2">
      <c r="B36" s="407" t="s">
        <v>759</v>
      </c>
      <c r="C36" s="407"/>
      <c r="D36" s="407"/>
      <c r="E36" s="407"/>
      <c r="F36" s="407"/>
      <c r="G36" s="407"/>
      <c r="H36" s="407"/>
      <c r="I36" s="407"/>
      <c r="J36" s="407"/>
    </row>
    <row r="37" spans="2:12" x14ac:dyDescent="0.2">
      <c r="B37" s="340" t="s">
        <v>724</v>
      </c>
      <c r="C37" s="340" t="s">
        <v>698</v>
      </c>
      <c r="D37" s="340" t="s">
        <v>551</v>
      </c>
      <c r="E37" s="340" t="s">
        <v>552</v>
      </c>
      <c r="F37" s="340" t="s">
        <v>849</v>
      </c>
      <c r="G37" s="340" t="s">
        <v>873</v>
      </c>
      <c r="H37" s="334" t="s">
        <v>104</v>
      </c>
      <c r="I37" s="335"/>
      <c r="J37" s="336"/>
    </row>
    <row r="38" spans="2:12" x14ac:dyDescent="0.2">
      <c r="B38" s="340"/>
      <c r="C38" s="340"/>
      <c r="D38" s="340"/>
      <c r="E38" s="340"/>
      <c r="F38" s="340"/>
      <c r="G38" s="340"/>
      <c r="H38" s="337"/>
      <c r="I38" s="338"/>
      <c r="J38" s="339"/>
    </row>
    <row r="39" spans="2:12" x14ac:dyDescent="0.2">
      <c r="B39" s="340"/>
      <c r="C39" s="340"/>
      <c r="D39" s="340"/>
      <c r="E39" s="340"/>
      <c r="F39" s="340"/>
      <c r="G39" s="340"/>
      <c r="H39" s="337"/>
      <c r="I39" s="338"/>
      <c r="J39" s="339"/>
    </row>
    <row r="40" spans="2:12" x14ac:dyDescent="0.2">
      <c r="B40" s="341"/>
      <c r="C40" s="341"/>
      <c r="D40" s="341"/>
      <c r="E40" s="341"/>
      <c r="F40" s="341"/>
      <c r="G40" s="341"/>
      <c r="H40" s="355"/>
      <c r="I40" s="377"/>
      <c r="J40" s="356"/>
    </row>
    <row r="41" spans="2:12" x14ac:dyDescent="0.2">
      <c r="B41" s="46" t="s">
        <v>738</v>
      </c>
      <c r="C41" s="83"/>
      <c r="D41" s="83"/>
      <c r="E41" s="84"/>
      <c r="F41" s="84"/>
      <c r="G41" s="247"/>
      <c r="H41" s="75"/>
      <c r="I41" s="75"/>
      <c r="J41" s="76"/>
    </row>
    <row r="42" spans="2:12" s="4" customFormat="1" x14ac:dyDescent="0.2">
      <c r="B42" s="78"/>
      <c r="C42" s="80"/>
      <c r="D42" s="80"/>
      <c r="E42" s="80"/>
      <c r="F42" s="164"/>
      <c r="G42" s="230"/>
      <c r="H42" s="327"/>
      <c r="I42" s="327"/>
      <c r="J42" s="327"/>
    </row>
    <row r="43" spans="2:12" s="4" customFormat="1" x14ac:dyDescent="0.2">
      <c r="B43" s="78"/>
      <c r="C43" s="78"/>
      <c r="D43" s="78"/>
      <c r="E43" s="78"/>
      <c r="F43" s="185"/>
      <c r="G43" s="231"/>
      <c r="H43" s="327"/>
      <c r="I43" s="327"/>
      <c r="J43" s="327"/>
    </row>
    <row r="44" spans="2:12" s="4" customFormat="1" x14ac:dyDescent="0.2">
      <c r="B44" s="78"/>
      <c r="C44" s="78"/>
      <c r="D44" s="78"/>
      <c r="E44" s="78"/>
      <c r="F44" s="185"/>
      <c r="G44" s="231"/>
      <c r="H44" s="327"/>
      <c r="I44" s="327"/>
      <c r="J44" s="327"/>
    </row>
    <row r="45" spans="2:12" s="4" customFormat="1" x14ac:dyDescent="0.2">
      <c r="B45" s="78"/>
      <c r="C45" s="78"/>
      <c r="D45" s="78"/>
      <c r="E45" s="78"/>
      <c r="F45" s="185"/>
      <c r="G45" s="231"/>
      <c r="H45" s="327"/>
      <c r="I45" s="327"/>
      <c r="J45" s="327"/>
    </row>
    <row r="46" spans="2:12" s="4" customFormat="1" x14ac:dyDescent="0.2">
      <c r="B46" s="81"/>
      <c r="C46" s="81"/>
      <c r="D46" s="81"/>
      <c r="E46" s="81"/>
      <c r="F46" s="186"/>
      <c r="G46" s="232"/>
      <c r="H46" s="327"/>
      <c r="I46" s="327"/>
      <c r="J46" s="327"/>
    </row>
    <row r="47" spans="2:12" x14ac:dyDescent="0.2">
      <c r="B47" s="46" t="s">
        <v>800</v>
      </c>
      <c r="C47" s="83"/>
      <c r="D47" s="83"/>
      <c r="E47" s="84"/>
      <c r="F47" s="214"/>
      <c r="G47" s="247"/>
      <c r="H47" s="75"/>
      <c r="I47" s="75"/>
      <c r="J47" s="76"/>
    </row>
    <row r="48" spans="2:12" s="4" customFormat="1" x14ac:dyDescent="0.2">
      <c r="B48" s="138"/>
      <c r="C48" s="136"/>
      <c r="D48" s="136"/>
      <c r="E48" s="136"/>
      <c r="F48" s="187"/>
      <c r="G48" s="234"/>
      <c r="H48" s="326"/>
      <c r="I48" s="326"/>
      <c r="J48" s="326"/>
    </row>
    <row r="49" spans="2:10" s="4" customFormat="1" x14ac:dyDescent="0.2">
      <c r="B49" s="134"/>
      <c r="C49" s="134"/>
      <c r="D49" s="134"/>
      <c r="E49" s="134"/>
      <c r="F49" s="188"/>
      <c r="G49" s="235"/>
      <c r="H49" s="326"/>
      <c r="I49" s="326"/>
      <c r="J49" s="326"/>
    </row>
    <row r="50" spans="2:10" s="4" customFormat="1" x14ac:dyDescent="0.2">
      <c r="B50" s="134"/>
      <c r="C50" s="134"/>
      <c r="D50" s="134"/>
      <c r="E50" s="134"/>
      <c r="F50" s="188"/>
      <c r="G50" s="235"/>
      <c r="H50" s="326"/>
      <c r="I50" s="326"/>
      <c r="J50" s="326"/>
    </row>
    <row r="51" spans="2:10" s="4" customFormat="1" x14ac:dyDescent="0.2">
      <c r="B51" s="134"/>
      <c r="C51" s="134"/>
      <c r="D51" s="134"/>
      <c r="E51" s="134"/>
      <c r="F51" s="188"/>
      <c r="G51" s="235"/>
      <c r="H51" s="326"/>
      <c r="I51" s="326"/>
      <c r="J51" s="326"/>
    </row>
    <row r="52" spans="2:10" s="4" customFormat="1" x14ac:dyDescent="0.2">
      <c r="B52" s="137"/>
      <c r="C52" s="137"/>
      <c r="D52" s="137"/>
      <c r="E52" s="137"/>
      <c r="F52" s="189"/>
      <c r="G52" s="248"/>
      <c r="H52" s="326"/>
      <c r="I52" s="326"/>
      <c r="J52" s="326"/>
    </row>
    <row r="53" spans="2:10" x14ac:dyDescent="0.2">
      <c r="B53" s="46" t="s">
        <v>630</v>
      </c>
      <c r="C53" s="83"/>
      <c r="D53" s="83"/>
      <c r="E53" s="84"/>
      <c r="F53" s="214"/>
      <c r="G53" s="247"/>
      <c r="H53" s="75"/>
      <c r="I53" s="75"/>
      <c r="J53" s="76"/>
    </row>
    <row r="54" spans="2:10" s="4" customFormat="1" x14ac:dyDescent="0.2">
      <c r="B54" s="78"/>
      <c r="C54" s="80"/>
      <c r="D54" s="80"/>
      <c r="E54" s="80"/>
      <c r="F54" s="164"/>
      <c r="G54" s="230"/>
      <c r="H54" s="327"/>
      <c r="I54" s="327"/>
      <c r="J54" s="327"/>
    </row>
    <row r="55" spans="2:10" s="4" customFormat="1" x14ac:dyDescent="0.2">
      <c r="B55" s="78"/>
      <c r="C55" s="78"/>
      <c r="D55" s="78"/>
      <c r="E55" s="78"/>
      <c r="F55" s="185"/>
      <c r="G55" s="231"/>
      <c r="H55" s="327"/>
      <c r="I55" s="327"/>
      <c r="J55" s="327"/>
    </row>
    <row r="56" spans="2:10" s="4" customFormat="1" x14ac:dyDescent="0.2">
      <c r="B56" s="78"/>
      <c r="C56" s="78"/>
      <c r="D56" s="78"/>
      <c r="E56" s="78"/>
      <c r="F56" s="185"/>
      <c r="G56" s="231"/>
      <c r="H56" s="327"/>
      <c r="I56" s="327"/>
      <c r="J56" s="327"/>
    </row>
    <row r="57" spans="2:10" s="4" customFormat="1" x14ac:dyDescent="0.2">
      <c r="B57" s="78"/>
      <c r="C57" s="78"/>
      <c r="D57" s="78"/>
      <c r="E57" s="78"/>
      <c r="F57" s="185"/>
      <c r="G57" s="231"/>
      <c r="H57" s="327"/>
      <c r="I57" s="327"/>
      <c r="J57" s="327"/>
    </row>
    <row r="58" spans="2:10" s="4" customFormat="1" x14ac:dyDescent="0.2">
      <c r="B58" s="78"/>
      <c r="C58" s="78"/>
      <c r="D58" s="78"/>
      <c r="E58" s="78"/>
      <c r="F58" s="185"/>
      <c r="G58" s="231"/>
      <c r="H58" s="327"/>
      <c r="I58" s="327"/>
      <c r="J58" s="327"/>
    </row>
    <row r="59" spans="2:10" x14ac:dyDescent="0.2">
      <c r="B59" s="46" t="s">
        <v>799</v>
      </c>
      <c r="C59" s="83"/>
      <c r="D59" s="83"/>
      <c r="E59" s="84"/>
      <c r="F59" s="214"/>
      <c r="G59" s="247"/>
      <c r="H59" s="75"/>
      <c r="I59" s="75"/>
      <c r="J59" s="76"/>
    </row>
    <row r="60" spans="2:10" s="4" customFormat="1" x14ac:dyDescent="0.2">
      <c r="B60" s="138"/>
      <c r="C60" s="136"/>
      <c r="D60" s="136"/>
      <c r="E60" s="136"/>
      <c r="F60" s="187"/>
      <c r="G60" s="234"/>
      <c r="H60" s="326"/>
      <c r="I60" s="326"/>
      <c r="J60" s="326"/>
    </row>
    <row r="61" spans="2:10" s="4" customFormat="1" x14ac:dyDescent="0.2">
      <c r="B61" s="134"/>
      <c r="C61" s="134"/>
      <c r="D61" s="134"/>
      <c r="E61" s="134"/>
      <c r="F61" s="188"/>
      <c r="G61" s="235"/>
      <c r="H61" s="326"/>
      <c r="I61" s="326"/>
      <c r="J61" s="326"/>
    </row>
    <row r="62" spans="2:10" s="4" customFormat="1" x14ac:dyDescent="0.2">
      <c r="B62" s="134"/>
      <c r="C62" s="134"/>
      <c r="D62" s="134"/>
      <c r="E62" s="134"/>
      <c r="F62" s="188"/>
      <c r="G62" s="235"/>
      <c r="H62" s="326"/>
      <c r="I62" s="326"/>
      <c r="J62" s="326"/>
    </row>
    <row r="63" spans="2:10" s="4" customFormat="1" x14ac:dyDescent="0.2">
      <c r="B63" s="134"/>
      <c r="C63" s="134"/>
      <c r="D63" s="134"/>
      <c r="E63" s="134"/>
      <c r="F63" s="188"/>
      <c r="G63" s="235"/>
      <c r="H63" s="326"/>
      <c r="I63" s="326"/>
      <c r="J63" s="326"/>
    </row>
    <row r="64" spans="2:10" s="4" customFormat="1" x14ac:dyDescent="0.2">
      <c r="B64" s="134"/>
      <c r="C64" s="134"/>
      <c r="D64" s="134"/>
      <c r="E64" s="134"/>
      <c r="F64" s="188"/>
      <c r="G64" s="235"/>
      <c r="H64" s="326"/>
      <c r="I64" s="326"/>
      <c r="J64" s="326"/>
    </row>
    <row r="65" spans="2:16" x14ac:dyDescent="0.2">
      <c r="F65" s="215"/>
    </row>
    <row r="66" spans="2:16" ht="15.75" x14ac:dyDescent="0.2">
      <c r="B66" s="295" t="s">
        <v>845</v>
      </c>
      <c r="C66" s="296"/>
      <c r="D66" s="296"/>
      <c r="E66" s="296"/>
      <c r="F66" s="296"/>
      <c r="G66" s="297"/>
    </row>
    <row r="67" spans="2:16" x14ac:dyDescent="0.2">
      <c r="B67" s="77" t="s">
        <v>630</v>
      </c>
      <c r="C67" s="75"/>
      <c r="D67" s="75"/>
      <c r="E67" s="75"/>
      <c r="F67" s="75"/>
      <c r="G67" s="76"/>
    </row>
    <row r="68" spans="2:16" x14ac:dyDescent="0.2">
      <c r="B68" s="37" t="s">
        <v>94</v>
      </c>
      <c r="C68" s="37" t="s">
        <v>846</v>
      </c>
      <c r="D68" s="36" t="s">
        <v>847</v>
      </c>
      <c r="E68" s="143" t="s">
        <v>848</v>
      </c>
      <c r="F68" s="305" t="s">
        <v>104</v>
      </c>
      <c r="G68" s="306"/>
    </row>
    <row r="69" spans="2:16" s="4" customFormat="1" x14ac:dyDescent="0.2">
      <c r="B69" s="153"/>
      <c r="C69" s="170"/>
      <c r="D69" s="170"/>
      <c r="E69" s="176">
        <f>C69+D69</f>
        <v>0</v>
      </c>
      <c r="F69" s="290"/>
      <c r="G69" s="291"/>
    </row>
    <row r="70" spans="2:16" s="4" customFormat="1" x14ac:dyDescent="0.2">
      <c r="B70" s="153"/>
      <c r="C70" s="170"/>
      <c r="D70" s="170"/>
      <c r="E70" s="176">
        <f t="shared" ref="E70:E75" si="0">C70+D70</f>
        <v>0</v>
      </c>
      <c r="F70" s="290"/>
      <c r="G70" s="291"/>
    </row>
    <row r="71" spans="2:16" s="4" customFormat="1" x14ac:dyDescent="0.2">
      <c r="B71" s="153"/>
      <c r="C71" s="170"/>
      <c r="D71" s="170"/>
      <c r="E71" s="176">
        <f t="shared" si="0"/>
        <v>0</v>
      </c>
      <c r="F71" s="290"/>
      <c r="G71" s="291"/>
    </row>
    <row r="72" spans="2:16" s="4" customFormat="1" x14ac:dyDescent="0.2">
      <c r="B72" s="153"/>
      <c r="C72" s="170"/>
      <c r="D72" s="170"/>
      <c r="E72" s="176">
        <f t="shared" si="0"/>
        <v>0</v>
      </c>
      <c r="F72" s="290"/>
      <c r="G72" s="291"/>
    </row>
    <row r="73" spans="2:16" s="4" customFormat="1" x14ac:dyDescent="0.2">
      <c r="B73" s="153"/>
      <c r="C73" s="170"/>
      <c r="D73" s="170"/>
      <c r="E73" s="176">
        <f t="shared" si="0"/>
        <v>0</v>
      </c>
      <c r="F73" s="290"/>
      <c r="G73" s="291"/>
    </row>
    <row r="74" spans="2:16" s="4" customFormat="1" x14ac:dyDescent="0.2">
      <c r="B74" s="153"/>
      <c r="C74" s="170"/>
      <c r="D74" s="170"/>
      <c r="E74" s="176">
        <f t="shared" si="0"/>
        <v>0</v>
      </c>
      <c r="F74" s="290"/>
      <c r="G74" s="291"/>
    </row>
    <row r="75" spans="2:16" s="4" customFormat="1" x14ac:dyDescent="0.2">
      <c r="B75" s="153"/>
      <c r="C75" s="170"/>
      <c r="D75" s="170"/>
      <c r="E75" s="176">
        <f t="shared" si="0"/>
        <v>0</v>
      </c>
      <c r="F75" s="290"/>
      <c r="G75" s="291"/>
    </row>
    <row r="77" spans="2:16" ht="15.75" x14ac:dyDescent="0.2">
      <c r="B77" s="347" t="s">
        <v>883</v>
      </c>
      <c r="C77" s="347"/>
      <c r="D77" s="347"/>
      <c r="E77" s="347"/>
      <c r="F77" s="347"/>
      <c r="G77" s="347"/>
      <c r="H77" s="347"/>
      <c r="I77" s="347"/>
      <c r="J77" s="347"/>
      <c r="K77" s="347"/>
      <c r="L77" s="347"/>
      <c r="M77" s="347"/>
      <c r="N77" s="347"/>
      <c r="O77" s="347"/>
      <c r="P77" s="347"/>
    </row>
    <row r="78" spans="2:16" ht="15" x14ac:dyDescent="0.25">
      <c r="B78" s="348" t="s">
        <v>725</v>
      </c>
      <c r="C78" s="348"/>
      <c r="D78" s="348"/>
      <c r="E78" s="348"/>
      <c r="F78" s="348"/>
      <c r="G78" s="348"/>
      <c r="H78" s="348"/>
      <c r="I78" s="348"/>
      <c r="J78" s="348"/>
      <c r="K78" s="348"/>
      <c r="L78" s="348"/>
      <c r="M78" s="348"/>
      <c r="N78" s="348"/>
      <c r="O78" s="348"/>
      <c r="P78" s="348"/>
    </row>
    <row r="79" spans="2:16" x14ac:dyDescent="0.2">
      <c r="B79" s="325" t="s">
        <v>937</v>
      </c>
      <c r="C79" s="325"/>
      <c r="D79" s="325"/>
      <c r="E79" s="325"/>
      <c r="F79" s="325"/>
      <c r="G79" s="325"/>
      <c r="H79" s="325"/>
      <c r="I79" s="325"/>
      <c r="J79" s="325"/>
      <c r="K79" s="325"/>
      <c r="L79" s="325"/>
      <c r="M79" s="325"/>
      <c r="N79" s="325"/>
      <c r="O79" s="325"/>
      <c r="P79" s="325"/>
    </row>
    <row r="80" spans="2:16" x14ac:dyDescent="0.2">
      <c r="B80" s="406" t="s">
        <v>927</v>
      </c>
      <c r="C80" s="406"/>
      <c r="D80" s="406"/>
      <c r="E80" s="406"/>
      <c r="F80" s="406"/>
      <c r="G80" s="406"/>
      <c r="H80" s="406"/>
      <c r="I80" s="406"/>
      <c r="J80" s="406"/>
      <c r="K80" s="406"/>
      <c r="L80" s="406"/>
      <c r="M80" s="406"/>
      <c r="N80" s="406"/>
      <c r="O80" s="406"/>
      <c r="P80" s="406"/>
    </row>
    <row r="81" spans="2:16" ht="37.5" customHeight="1" x14ac:dyDescent="0.2">
      <c r="B81" s="39" t="s">
        <v>971</v>
      </c>
      <c r="C81" s="39" t="s">
        <v>607</v>
      </c>
      <c r="D81" s="314" t="s">
        <v>884</v>
      </c>
      <c r="E81" s="314"/>
      <c r="F81" s="314" t="s">
        <v>972</v>
      </c>
      <c r="G81" s="314"/>
      <c r="H81" s="314"/>
      <c r="I81" s="39" t="s">
        <v>1086</v>
      </c>
      <c r="J81" s="39" t="s">
        <v>887</v>
      </c>
      <c r="K81" s="314" t="s">
        <v>973</v>
      </c>
      <c r="L81" s="314"/>
      <c r="M81" s="39" t="s">
        <v>888</v>
      </c>
      <c r="N81" s="403" t="s">
        <v>889</v>
      </c>
      <c r="O81" s="404"/>
      <c r="P81" s="405"/>
    </row>
    <row r="82" spans="2:16" ht="98.45" customHeight="1" x14ac:dyDescent="0.2">
      <c r="B82" s="253" t="s">
        <v>1087</v>
      </c>
      <c r="C82" s="253" t="s">
        <v>832</v>
      </c>
      <c r="D82" s="313" t="s">
        <v>1088</v>
      </c>
      <c r="E82" s="313"/>
      <c r="F82" s="400" t="s">
        <v>1089</v>
      </c>
      <c r="G82" s="401"/>
      <c r="H82" s="402"/>
      <c r="I82" s="253" t="s">
        <v>1090</v>
      </c>
      <c r="J82" s="253" t="s">
        <v>916</v>
      </c>
      <c r="K82" s="400" t="s">
        <v>1091</v>
      </c>
      <c r="L82" s="402"/>
      <c r="M82" s="134"/>
      <c r="N82" s="315"/>
      <c r="O82" s="316"/>
      <c r="P82" s="317"/>
    </row>
    <row r="83" spans="2:16" ht="98.45" customHeight="1" x14ac:dyDescent="0.2">
      <c r="B83" s="253" t="s">
        <v>1087</v>
      </c>
      <c r="C83" s="253" t="s">
        <v>832</v>
      </c>
      <c r="D83" s="313" t="s">
        <v>1088</v>
      </c>
      <c r="E83" s="313"/>
      <c r="F83" s="400" t="s">
        <v>1092</v>
      </c>
      <c r="G83" s="401"/>
      <c r="H83" s="402"/>
      <c r="I83" s="253" t="s">
        <v>1090</v>
      </c>
      <c r="J83" s="253" t="s">
        <v>897</v>
      </c>
      <c r="K83" s="400" t="s">
        <v>1091</v>
      </c>
      <c r="L83" s="402"/>
      <c r="M83" s="134"/>
      <c r="N83" s="315"/>
      <c r="O83" s="316"/>
      <c r="P83" s="317"/>
    </row>
    <row r="84" spans="2:16" ht="98.45" customHeight="1" x14ac:dyDescent="0.2">
      <c r="B84" s="253" t="s">
        <v>1087</v>
      </c>
      <c r="C84" s="253" t="s">
        <v>832</v>
      </c>
      <c r="D84" s="313" t="s">
        <v>1093</v>
      </c>
      <c r="E84" s="313"/>
      <c r="F84" s="400" t="s">
        <v>1094</v>
      </c>
      <c r="G84" s="401"/>
      <c r="H84" s="402"/>
      <c r="I84" s="253" t="s">
        <v>1090</v>
      </c>
      <c r="J84" s="253" t="s">
        <v>916</v>
      </c>
      <c r="K84" s="400" t="s">
        <v>1095</v>
      </c>
      <c r="L84" s="402"/>
      <c r="M84" s="134"/>
      <c r="N84" s="315"/>
      <c r="O84" s="316"/>
      <c r="P84" s="317"/>
    </row>
    <row r="85" spans="2:16" ht="98.45" customHeight="1" x14ac:dyDescent="0.2">
      <c r="B85" s="253" t="s">
        <v>1087</v>
      </c>
      <c r="C85" s="253" t="s">
        <v>832</v>
      </c>
      <c r="D85" s="313" t="s">
        <v>1093</v>
      </c>
      <c r="E85" s="313"/>
      <c r="F85" s="400" t="s">
        <v>1096</v>
      </c>
      <c r="G85" s="401"/>
      <c r="H85" s="402"/>
      <c r="I85" s="253" t="s">
        <v>1090</v>
      </c>
      <c r="J85" s="253" t="s">
        <v>897</v>
      </c>
      <c r="K85" s="400" t="s">
        <v>1095</v>
      </c>
      <c r="L85" s="402"/>
      <c r="M85" s="134"/>
      <c r="N85" s="315"/>
      <c r="O85" s="316"/>
      <c r="P85" s="317"/>
    </row>
    <row r="86" spans="2:16" ht="98.45" customHeight="1" x14ac:dyDescent="0.2">
      <c r="B86" s="253" t="s">
        <v>1087</v>
      </c>
      <c r="C86" s="253" t="s">
        <v>832</v>
      </c>
      <c r="D86" s="313" t="s">
        <v>1097</v>
      </c>
      <c r="E86" s="313"/>
      <c r="F86" s="400" t="s">
        <v>1098</v>
      </c>
      <c r="G86" s="401"/>
      <c r="H86" s="402"/>
      <c r="I86" s="253" t="s">
        <v>1090</v>
      </c>
      <c r="J86" s="253" t="s">
        <v>916</v>
      </c>
      <c r="K86" s="400" t="s">
        <v>1099</v>
      </c>
      <c r="L86" s="402"/>
      <c r="M86" s="134"/>
      <c r="N86" s="315"/>
      <c r="O86" s="316"/>
      <c r="P86" s="317"/>
    </row>
    <row r="87" spans="2:16" ht="98.45" customHeight="1" x14ac:dyDescent="0.2">
      <c r="B87" s="253" t="s">
        <v>1087</v>
      </c>
      <c r="C87" s="253" t="s">
        <v>832</v>
      </c>
      <c r="D87" s="313" t="s">
        <v>1100</v>
      </c>
      <c r="E87" s="313"/>
      <c r="F87" s="400" t="s">
        <v>1101</v>
      </c>
      <c r="G87" s="401"/>
      <c r="H87" s="402"/>
      <c r="I87" s="253" t="s">
        <v>1090</v>
      </c>
      <c r="J87" s="253" t="s">
        <v>897</v>
      </c>
      <c r="K87" s="400" t="s">
        <v>1102</v>
      </c>
      <c r="L87" s="402"/>
      <c r="M87" s="134"/>
      <c r="N87" s="315"/>
      <c r="O87" s="316"/>
      <c r="P87" s="317"/>
    </row>
    <row r="88" spans="2:16" ht="98.45" customHeight="1" x14ac:dyDescent="0.2">
      <c r="B88" s="253" t="s">
        <v>1087</v>
      </c>
      <c r="C88" s="253" t="s">
        <v>832</v>
      </c>
      <c r="D88" s="313" t="s">
        <v>1103</v>
      </c>
      <c r="E88" s="313"/>
      <c r="F88" s="400" t="s">
        <v>1104</v>
      </c>
      <c r="G88" s="401"/>
      <c r="H88" s="402"/>
      <c r="I88" s="253" t="s">
        <v>1090</v>
      </c>
      <c r="J88" s="253" t="s">
        <v>924</v>
      </c>
      <c r="K88" s="400" t="s">
        <v>1105</v>
      </c>
      <c r="L88" s="402"/>
      <c r="M88" s="134"/>
      <c r="N88" s="315"/>
      <c r="O88" s="316"/>
      <c r="P88" s="317"/>
    </row>
    <row r="89" spans="2:16" ht="126.6" customHeight="1" x14ac:dyDescent="0.2">
      <c r="B89" s="253" t="s">
        <v>1087</v>
      </c>
      <c r="C89" s="253" t="s">
        <v>832</v>
      </c>
      <c r="D89" s="313" t="s">
        <v>1106</v>
      </c>
      <c r="E89" s="313"/>
      <c r="F89" s="400" t="s">
        <v>1107</v>
      </c>
      <c r="G89" s="401"/>
      <c r="H89" s="402"/>
      <c r="I89" s="253" t="s">
        <v>1108</v>
      </c>
      <c r="J89" s="253" t="s">
        <v>897</v>
      </c>
      <c r="K89" s="400" t="s">
        <v>983</v>
      </c>
      <c r="L89" s="402"/>
      <c r="M89" s="134"/>
      <c r="N89" s="315"/>
      <c r="O89" s="316"/>
      <c r="P89" s="317"/>
    </row>
    <row r="90" spans="2:16" ht="72.95" customHeight="1" x14ac:dyDescent="0.2">
      <c r="B90" s="253" t="s">
        <v>1087</v>
      </c>
      <c r="C90" s="253" t="s">
        <v>832</v>
      </c>
      <c r="D90" s="313" t="s">
        <v>1109</v>
      </c>
      <c r="E90" s="313"/>
      <c r="F90" s="400" t="s">
        <v>996</v>
      </c>
      <c r="G90" s="401"/>
      <c r="H90" s="402"/>
      <c r="I90" s="253" t="s">
        <v>1090</v>
      </c>
      <c r="J90" s="253" t="s">
        <v>902</v>
      </c>
      <c r="K90" s="400" t="s">
        <v>1110</v>
      </c>
      <c r="L90" s="402"/>
      <c r="M90" s="134"/>
      <c r="N90" s="315"/>
      <c r="O90" s="316"/>
      <c r="P90" s="317"/>
    </row>
    <row r="91" spans="2:16" ht="128.44999999999999" customHeight="1" x14ac:dyDescent="0.2">
      <c r="B91" s="253" t="s">
        <v>1087</v>
      </c>
      <c r="C91" s="253" t="s">
        <v>1111</v>
      </c>
      <c r="D91" s="313" t="s">
        <v>1112</v>
      </c>
      <c r="E91" s="313"/>
      <c r="F91" s="400" t="s">
        <v>1113</v>
      </c>
      <c r="G91" s="401"/>
      <c r="H91" s="402"/>
      <c r="I91" s="253" t="s">
        <v>1114</v>
      </c>
      <c r="J91" s="253" t="s">
        <v>916</v>
      </c>
      <c r="K91" s="400" t="s">
        <v>1115</v>
      </c>
      <c r="L91" s="402"/>
      <c r="M91" s="134"/>
      <c r="N91" s="315"/>
      <c r="O91" s="316"/>
      <c r="P91" s="317"/>
    </row>
    <row r="92" spans="2:16" ht="173.1" customHeight="1" x14ac:dyDescent="0.2">
      <c r="B92" s="253" t="s">
        <v>1087</v>
      </c>
      <c r="C92" s="253" t="s">
        <v>181</v>
      </c>
      <c r="D92" s="313" t="s">
        <v>1116</v>
      </c>
      <c r="E92" s="313"/>
      <c r="F92" s="400" t="s">
        <v>1117</v>
      </c>
      <c r="G92" s="401"/>
      <c r="H92" s="402"/>
      <c r="I92" s="253" t="s">
        <v>1090</v>
      </c>
      <c r="J92" s="253" t="s">
        <v>916</v>
      </c>
      <c r="K92" s="400" t="s">
        <v>1118</v>
      </c>
      <c r="L92" s="402"/>
      <c r="M92" s="134"/>
      <c r="N92" s="315"/>
      <c r="O92" s="316"/>
      <c r="P92" s="317"/>
    </row>
    <row r="93" spans="2:16" ht="72.95" customHeight="1" x14ac:dyDescent="0.2">
      <c r="B93" s="253" t="s">
        <v>1087</v>
      </c>
      <c r="C93" s="253" t="s">
        <v>181</v>
      </c>
      <c r="D93" s="313" t="s">
        <v>1119</v>
      </c>
      <c r="E93" s="313"/>
      <c r="F93" s="400" t="s">
        <v>1120</v>
      </c>
      <c r="G93" s="401"/>
      <c r="H93" s="402"/>
      <c r="I93" s="253" t="s">
        <v>1090</v>
      </c>
      <c r="J93" s="253" t="s">
        <v>916</v>
      </c>
      <c r="K93" s="400" t="s">
        <v>1121</v>
      </c>
      <c r="L93" s="402"/>
      <c r="M93" s="134"/>
      <c r="N93" s="315"/>
      <c r="O93" s="316"/>
      <c r="P93" s="317"/>
    </row>
    <row r="94" spans="2:16" ht="121.5" customHeight="1" x14ac:dyDescent="0.2">
      <c r="B94" s="253" t="s">
        <v>1087</v>
      </c>
      <c r="C94" s="253" t="s">
        <v>181</v>
      </c>
      <c r="D94" s="313" t="s">
        <v>1122</v>
      </c>
      <c r="E94" s="313"/>
      <c r="F94" s="400" t="s">
        <v>1123</v>
      </c>
      <c r="G94" s="401"/>
      <c r="H94" s="402"/>
      <c r="I94" s="253" t="s">
        <v>1090</v>
      </c>
      <c r="J94" s="253" t="s">
        <v>897</v>
      </c>
      <c r="K94" s="400" t="s">
        <v>1124</v>
      </c>
      <c r="L94" s="402"/>
      <c r="M94" s="134"/>
      <c r="N94" s="315"/>
      <c r="O94" s="316"/>
      <c r="P94" s="317"/>
    </row>
    <row r="95" spans="2:16" ht="72.95" customHeight="1" x14ac:dyDescent="0.2">
      <c r="B95" s="253" t="s">
        <v>1087</v>
      </c>
      <c r="C95" s="253" t="s">
        <v>1125</v>
      </c>
      <c r="D95" s="313" t="s">
        <v>1126</v>
      </c>
      <c r="E95" s="313"/>
      <c r="F95" s="400" t="s">
        <v>1127</v>
      </c>
      <c r="G95" s="401"/>
      <c r="H95" s="402"/>
      <c r="I95" s="253" t="s">
        <v>1090</v>
      </c>
      <c r="J95" s="253" t="s">
        <v>916</v>
      </c>
      <c r="K95" s="400" t="s">
        <v>1128</v>
      </c>
      <c r="L95" s="402"/>
      <c r="M95" s="134"/>
      <c r="N95" s="315"/>
      <c r="O95" s="316"/>
      <c r="P95" s="317"/>
    </row>
    <row r="96" spans="2:16" ht="122.25" customHeight="1" x14ac:dyDescent="0.2">
      <c r="B96" s="253" t="s">
        <v>1087</v>
      </c>
      <c r="C96" s="253" t="s">
        <v>1125</v>
      </c>
      <c r="D96" s="313" t="s">
        <v>1129</v>
      </c>
      <c r="E96" s="313"/>
      <c r="F96" s="400" t="s">
        <v>1130</v>
      </c>
      <c r="G96" s="401"/>
      <c r="H96" s="402"/>
      <c r="I96" s="253" t="s">
        <v>1131</v>
      </c>
      <c r="J96" s="253" t="s">
        <v>897</v>
      </c>
      <c r="K96" s="400" t="s">
        <v>1132</v>
      </c>
      <c r="L96" s="402"/>
      <c r="M96" s="134"/>
      <c r="N96" s="315"/>
      <c r="O96" s="316"/>
      <c r="P96" s="317"/>
    </row>
    <row r="97" spans="2:16" ht="78" customHeight="1" x14ac:dyDescent="0.2">
      <c r="B97" s="253" t="s">
        <v>1087</v>
      </c>
      <c r="C97" s="253" t="s">
        <v>1125</v>
      </c>
      <c r="D97" s="313" t="s">
        <v>1133</v>
      </c>
      <c r="E97" s="313"/>
      <c r="F97" s="400" t="s">
        <v>1134</v>
      </c>
      <c r="G97" s="401"/>
      <c r="H97" s="402"/>
      <c r="I97" s="253" t="s">
        <v>1114</v>
      </c>
      <c r="J97" s="253" t="s">
        <v>897</v>
      </c>
      <c r="K97" s="400" t="s">
        <v>1135</v>
      </c>
      <c r="L97" s="402"/>
      <c r="M97" s="134"/>
      <c r="N97" s="315"/>
      <c r="O97" s="316"/>
      <c r="P97" s="317"/>
    </row>
    <row r="98" spans="2:16" ht="156" customHeight="1" x14ac:dyDescent="0.2">
      <c r="B98" s="253" t="s">
        <v>1087</v>
      </c>
      <c r="C98" s="253" t="s">
        <v>1125</v>
      </c>
      <c r="D98" s="313" t="s">
        <v>1136</v>
      </c>
      <c r="E98" s="313"/>
      <c r="F98" s="400" t="s">
        <v>1137</v>
      </c>
      <c r="G98" s="401"/>
      <c r="H98" s="402"/>
      <c r="I98" s="253" t="s">
        <v>1114</v>
      </c>
      <c r="J98" s="253" t="s">
        <v>924</v>
      </c>
      <c r="K98" s="400" t="s">
        <v>1138</v>
      </c>
      <c r="L98" s="402"/>
      <c r="M98" s="134"/>
      <c r="N98" s="315"/>
      <c r="O98" s="316"/>
      <c r="P98" s="317"/>
    </row>
    <row r="99" spans="2:16" ht="78" customHeight="1" x14ac:dyDescent="0.2">
      <c r="B99" s="253" t="s">
        <v>1087</v>
      </c>
      <c r="C99" s="253" t="s">
        <v>1125</v>
      </c>
      <c r="D99" s="313" t="s">
        <v>1139</v>
      </c>
      <c r="E99" s="313"/>
      <c r="F99" s="400" t="s">
        <v>1140</v>
      </c>
      <c r="G99" s="401"/>
      <c r="H99" s="402"/>
      <c r="I99" s="253" t="s">
        <v>1114</v>
      </c>
      <c r="J99" s="253" t="s">
        <v>916</v>
      </c>
      <c r="K99" s="400" t="s">
        <v>1141</v>
      </c>
      <c r="L99" s="402"/>
      <c r="M99" s="134"/>
      <c r="N99" s="315"/>
      <c r="O99" s="316"/>
      <c r="P99" s="317"/>
    </row>
    <row r="100" spans="2:16" ht="78" customHeight="1" x14ac:dyDescent="0.2">
      <c r="B100" s="253" t="s">
        <v>1087</v>
      </c>
      <c r="C100" s="253" t="s">
        <v>1125</v>
      </c>
      <c r="D100" s="313" t="s">
        <v>1139</v>
      </c>
      <c r="E100" s="313"/>
      <c r="F100" s="400" t="s">
        <v>1142</v>
      </c>
      <c r="G100" s="401"/>
      <c r="H100" s="402"/>
      <c r="I100" s="253" t="s">
        <v>1114</v>
      </c>
      <c r="J100" s="253" t="s">
        <v>897</v>
      </c>
      <c r="K100" s="400" t="s">
        <v>1141</v>
      </c>
      <c r="L100" s="402"/>
      <c r="M100" s="134"/>
      <c r="N100" s="315"/>
      <c r="O100" s="316"/>
      <c r="P100" s="317"/>
    </row>
    <row r="101" spans="2:16" ht="171.6" customHeight="1" x14ac:dyDescent="0.2">
      <c r="B101" s="253" t="s">
        <v>1087</v>
      </c>
      <c r="C101" s="253" t="s">
        <v>1143</v>
      </c>
      <c r="D101" s="313" t="s">
        <v>923</v>
      </c>
      <c r="E101" s="313"/>
      <c r="F101" s="400" t="s">
        <v>1144</v>
      </c>
      <c r="G101" s="401"/>
      <c r="H101" s="402"/>
      <c r="I101" s="253" t="s">
        <v>1145</v>
      </c>
      <c r="J101" s="253" t="s">
        <v>902</v>
      </c>
      <c r="K101" s="400" t="s">
        <v>1146</v>
      </c>
      <c r="L101" s="402"/>
      <c r="M101" s="134"/>
      <c r="N101" s="315"/>
      <c r="O101" s="316"/>
      <c r="P101" s="317"/>
    </row>
    <row r="102" spans="2:16" ht="146.44999999999999" customHeight="1" x14ac:dyDescent="0.2">
      <c r="B102" s="253" t="s">
        <v>1087</v>
      </c>
      <c r="C102" s="253" t="s">
        <v>1143</v>
      </c>
      <c r="D102" s="313" t="s">
        <v>1147</v>
      </c>
      <c r="E102" s="313"/>
      <c r="F102" s="400" t="s">
        <v>1148</v>
      </c>
      <c r="G102" s="401"/>
      <c r="H102" s="402"/>
      <c r="I102" s="253" t="s">
        <v>1149</v>
      </c>
      <c r="J102" s="253" t="s">
        <v>902</v>
      </c>
      <c r="K102" s="400" t="s">
        <v>1150</v>
      </c>
      <c r="L102" s="402"/>
      <c r="M102" s="134"/>
      <c r="N102" s="315"/>
      <c r="O102" s="316"/>
      <c r="P102" s="317"/>
    </row>
    <row r="103" spans="2:16" ht="78.599999999999994" customHeight="1" x14ac:dyDescent="0.2">
      <c r="B103" s="253" t="s">
        <v>1087</v>
      </c>
      <c r="C103" s="253" t="s">
        <v>1143</v>
      </c>
      <c r="D103" s="313" t="s">
        <v>1151</v>
      </c>
      <c r="E103" s="313"/>
      <c r="F103" s="400" t="s">
        <v>1152</v>
      </c>
      <c r="G103" s="401"/>
      <c r="H103" s="402"/>
      <c r="I103" s="253" t="s">
        <v>1114</v>
      </c>
      <c r="J103" s="253" t="s">
        <v>897</v>
      </c>
      <c r="K103" s="400" t="s">
        <v>1153</v>
      </c>
      <c r="L103" s="402"/>
      <c r="M103" s="134"/>
      <c r="N103" s="315"/>
      <c r="O103" s="316"/>
      <c r="P103" s="317"/>
    </row>
    <row r="104" spans="2:16" ht="78.599999999999994" customHeight="1" x14ac:dyDescent="0.2">
      <c r="B104" s="253" t="s">
        <v>1087</v>
      </c>
      <c r="C104" s="253" t="s">
        <v>1143</v>
      </c>
      <c r="D104" s="313" t="s">
        <v>1154</v>
      </c>
      <c r="E104" s="313"/>
      <c r="F104" s="400" t="s">
        <v>1155</v>
      </c>
      <c r="G104" s="401"/>
      <c r="H104" s="402"/>
      <c r="I104" s="253" t="s">
        <v>1114</v>
      </c>
      <c r="J104" s="253" t="s">
        <v>1156</v>
      </c>
      <c r="K104" s="400" t="s">
        <v>1157</v>
      </c>
      <c r="L104" s="402"/>
      <c r="M104" s="134"/>
      <c r="N104" s="315"/>
      <c r="O104" s="316"/>
      <c r="P104" s="317"/>
    </row>
    <row r="105" spans="2:16" ht="78.599999999999994" customHeight="1" x14ac:dyDescent="0.2">
      <c r="B105" s="253" t="s">
        <v>1087</v>
      </c>
      <c r="C105" s="253" t="s">
        <v>570</v>
      </c>
      <c r="D105" s="313" t="s">
        <v>1158</v>
      </c>
      <c r="E105" s="313"/>
      <c r="F105" s="400" t="s">
        <v>1159</v>
      </c>
      <c r="G105" s="401"/>
      <c r="H105" s="402"/>
      <c r="I105" s="253" t="s">
        <v>1114</v>
      </c>
      <c r="J105" s="253" t="s">
        <v>916</v>
      </c>
      <c r="K105" s="400" t="s">
        <v>1160</v>
      </c>
      <c r="L105" s="402"/>
      <c r="M105" s="134"/>
      <c r="N105" s="315"/>
      <c r="O105" s="316"/>
      <c r="P105" s="317"/>
    </row>
    <row r="106" spans="2:16" ht="78.599999999999994" customHeight="1" x14ac:dyDescent="0.2">
      <c r="B106" s="253" t="s">
        <v>1087</v>
      </c>
      <c r="C106" s="253" t="s">
        <v>570</v>
      </c>
      <c r="D106" s="313" t="s">
        <v>1158</v>
      </c>
      <c r="E106" s="313"/>
      <c r="F106" s="400" t="s">
        <v>1161</v>
      </c>
      <c r="G106" s="401"/>
      <c r="H106" s="402"/>
      <c r="I106" s="253" t="s">
        <v>1114</v>
      </c>
      <c r="J106" s="253" t="s">
        <v>897</v>
      </c>
      <c r="K106" s="400" t="s">
        <v>1160</v>
      </c>
      <c r="L106" s="402"/>
      <c r="M106" s="134"/>
      <c r="N106" s="315"/>
      <c r="O106" s="316"/>
      <c r="P106" s="317"/>
    </row>
    <row r="107" spans="2:16" ht="78.599999999999994" customHeight="1" x14ac:dyDescent="0.2">
      <c r="B107" s="253" t="s">
        <v>1087</v>
      </c>
      <c r="C107" s="253" t="s">
        <v>1162</v>
      </c>
      <c r="D107" s="313" t="s">
        <v>1163</v>
      </c>
      <c r="E107" s="313"/>
      <c r="F107" s="400" t="s">
        <v>1164</v>
      </c>
      <c r="G107" s="401"/>
      <c r="H107" s="402"/>
      <c r="I107" s="253" t="s">
        <v>1114</v>
      </c>
      <c r="J107" s="253" t="s">
        <v>916</v>
      </c>
      <c r="K107" s="400" t="s">
        <v>1165</v>
      </c>
      <c r="L107" s="402"/>
      <c r="M107" s="134"/>
      <c r="N107" s="315"/>
      <c r="O107" s="316"/>
      <c r="P107" s="317"/>
    </row>
    <row r="108" spans="2:16" ht="60" customHeight="1" x14ac:dyDescent="0.2">
      <c r="B108" s="253" t="s">
        <v>1087</v>
      </c>
      <c r="C108" s="253" t="s">
        <v>699</v>
      </c>
      <c r="D108" s="313" t="s">
        <v>1166</v>
      </c>
      <c r="E108" s="313"/>
      <c r="F108" s="400" t="s">
        <v>1167</v>
      </c>
      <c r="G108" s="401"/>
      <c r="H108" s="402"/>
      <c r="I108" s="253" t="s">
        <v>1108</v>
      </c>
      <c r="J108" s="253" t="s">
        <v>897</v>
      </c>
      <c r="K108" s="400" t="s">
        <v>1168</v>
      </c>
      <c r="L108" s="402"/>
      <c r="M108" s="134"/>
      <c r="N108" s="315"/>
      <c r="O108" s="316"/>
      <c r="P108" s="317"/>
    </row>
    <row r="109" spans="2:16" ht="102.95" customHeight="1" x14ac:dyDescent="0.2">
      <c r="B109" s="253" t="s">
        <v>1087</v>
      </c>
      <c r="C109" s="253" t="s">
        <v>699</v>
      </c>
      <c r="D109" s="313" t="s">
        <v>1169</v>
      </c>
      <c r="E109" s="313"/>
      <c r="F109" s="400" t="s">
        <v>1170</v>
      </c>
      <c r="G109" s="401"/>
      <c r="H109" s="402"/>
      <c r="I109" s="253" t="s">
        <v>1108</v>
      </c>
      <c r="J109" s="253" t="s">
        <v>916</v>
      </c>
      <c r="K109" s="400" t="s">
        <v>1171</v>
      </c>
      <c r="L109" s="402"/>
      <c r="M109" s="134"/>
      <c r="N109" s="315"/>
      <c r="O109" s="316"/>
      <c r="P109" s="317"/>
    </row>
    <row r="110" spans="2:16" ht="102.95" customHeight="1" x14ac:dyDescent="0.2">
      <c r="B110" s="253" t="s">
        <v>1087</v>
      </c>
      <c r="C110" s="253" t="s">
        <v>699</v>
      </c>
      <c r="D110" s="313" t="s">
        <v>1172</v>
      </c>
      <c r="E110" s="313"/>
      <c r="F110" s="400" t="s">
        <v>1173</v>
      </c>
      <c r="G110" s="401"/>
      <c r="H110" s="402"/>
      <c r="I110" s="253" t="s">
        <v>1108</v>
      </c>
      <c r="J110" s="253" t="s">
        <v>897</v>
      </c>
      <c r="K110" s="400" t="s">
        <v>1171</v>
      </c>
      <c r="L110" s="402"/>
      <c r="M110" s="134"/>
      <c r="N110" s="315"/>
      <c r="O110" s="316"/>
      <c r="P110" s="317"/>
    </row>
    <row r="111" spans="2:16" ht="102.95" customHeight="1" x14ac:dyDescent="0.2">
      <c r="B111" s="253" t="s">
        <v>1087</v>
      </c>
      <c r="C111" s="253" t="s">
        <v>759</v>
      </c>
      <c r="D111" s="313" t="s">
        <v>1174</v>
      </c>
      <c r="E111" s="313"/>
      <c r="F111" s="400" t="s">
        <v>1175</v>
      </c>
      <c r="G111" s="401"/>
      <c r="H111" s="402"/>
      <c r="I111" s="253" t="s">
        <v>1108</v>
      </c>
      <c r="J111" s="253" t="s">
        <v>897</v>
      </c>
      <c r="K111" s="400" t="s">
        <v>1176</v>
      </c>
      <c r="L111" s="402"/>
      <c r="M111" s="134"/>
      <c r="N111" s="315"/>
      <c r="O111" s="316"/>
      <c r="P111" s="317"/>
    </row>
    <row r="112" spans="2:16" ht="102.95" customHeight="1" x14ac:dyDescent="0.2">
      <c r="B112" s="253" t="s">
        <v>1087</v>
      </c>
      <c r="C112" s="253" t="s">
        <v>759</v>
      </c>
      <c r="D112" s="313" t="s">
        <v>1177</v>
      </c>
      <c r="E112" s="313"/>
      <c r="F112" s="400" t="s">
        <v>1178</v>
      </c>
      <c r="G112" s="401"/>
      <c r="H112" s="402"/>
      <c r="I112" s="253" t="s">
        <v>1108</v>
      </c>
      <c r="J112" s="253" t="s">
        <v>897</v>
      </c>
      <c r="K112" s="400" t="s">
        <v>1179</v>
      </c>
      <c r="L112" s="402"/>
      <c r="M112" s="134"/>
      <c r="N112" s="315"/>
      <c r="O112" s="316"/>
      <c r="P112" s="317"/>
    </row>
    <row r="113" spans="2:16" ht="102.95" customHeight="1" x14ac:dyDescent="0.2">
      <c r="B113" s="253" t="s">
        <v>1087</v>
      </c>
      <c r="C113" s="253" t="s">
        <v>759</v>
      </c>
      <c r="D113" s="313" t="s">
        <v>1180</v>
      </c>
      <c r="E113" s="313"/>
      <c r="F113" s="400" t="s">
        <v>1181</v>
      </c>
      <c r="G113" s="401"/>
      <c r="H113" s="402"/>
      <c r="I113" s="253" t="s">
        <v>1108</v>
      </c>
      <c r="J113" s="253" t="s">
        <v>897</v>
      </c>
      <c r="K113" s="400" t="s">
        <v>1182</v>
      </c>
      <c r="L113" s="402"/>
      <c r="M113" s="134"/>
      <c r="N113" s="315"/>
      <c r="O113" s="316"/>
      <c r="P113" s="317"/>
    </row>
    <row r="114" spans="2:16" ht="102.95" customHeight="1" x14ac:dyDescent="0.2">
      <c r="B114" s="253" t="s">
        <v>1087</v>
      </c>
      <c r="C114" s="253" t="s">
        <v>759</v>
      </c>
      <c r="D114" s="313" t="s">
        <v>1183</v>
      </c>
      <c r="E114" s="313"/>
      <c r="F114" s="400" t="s">
        <v>1184</v>
      </c>
      <c r="G114" s="401"/>
      <c r="H114" s="402"/>
      <c r="I114" s="253" t="s">
        <v>1108</v>
      </c>
      <c r="J114" s="253" t="s">
        <v>897</v>
      </c>
      <c r="K114" s="400" t="s">
        <v>1185</v>
      </c>
      <c r="L114" s="402"/>
      <c r="M114" s="134"/>
      <c r="N114" s="315"/>
      <c r="O114" s="316"/>
      <c r="P114" s="317"/>
    </row>
    <row r="115" spans="2:16" ht="102.95" customHeight="1" x14ac:dyDescent="0.2">
      <c r="B115" s="253" t="s">
        <v>1087</v>
      </c>
      <c r="C115" s="253" t="s">
        <v>759</v>
      </c>
      <c r="D115" s="313" t="s">
        <v>1186</v>
      </c>
      <c r="E115" s="313"/>
      <c r="F115" s="400" t="s">
        <v>1187</v>
      </c>
      <c r="G115" s="401"/>
      <c r="H115" s="402"/>
      <c r="I115" s="253" t="s">
        <v>1114</v>
      </c>
      <c r="J115" s="253" t="s">
        <v>916</v>
      </c>
      <c r="K115" s="400" t="s">
        <v>1188</v>
      </c>
      <c r="L115" s="402"/>
      <c r="M115" s="134"/>
      <c r="N115" s="315"/>
      <c r="O115" s="316"/>
      <c r="P115" s="317"/>
    </row>
    <row r="116" spans="2:16" ht="102.95" customHeight="1" x14ac:dyDescent="0.2">
      <c r="B116" s="253" t="s">
        <v>1087</v>
      </c>
      <c r="C116" s="253" t="s">
        <v>759</v>
      </c>
      <c r="D116" s="313" t="s">
        <v>1189</v>
      </c>
      <c r="E116" s="313"/>
      <c r="F116" s="400" t="s">
        <v>1190</v>
      </c>
      <c r="G116" s="401"/>
      <c r="H116" s="402"/>
      <c r="I116" s="253" t="s">
        <v>1108</v>
      </c>
      <c r="J116" s="253" t="s">
        <v>916</v>
      </c>
      <c r="K116" s="400" t="s">
        <v>1191</v>
      </c>
      <c r="L116" s="402"/>
      <c r="M116" s="134"/>
      <c r="N116" s="315"/>
      <c r="O116" s="316"/>
      <c r="P116" s="317"/>
    </row>
    <row r="117" spans="2:16" ht="102.95" customHeight="1" x14ac:dyDescent="0.2">
      <c r="B117" s="253" t="s">
        <v>1087</v>
      </c>
      <c r="C117" s="253" t="s">
        <v>759</v>
      </c>
      <c r="D117" s="313" t="s">
        <v>1192</v>
      </c>
      <c r="E117" s="313"/>
      <c r="F117" s="400" t="s">
        <v>1193</v>
      </c>
      <c r="G117" s="401"/>
      <c r="H117" s="402"/>
      <c r="I117" s="253" t="s">
        <v>1108</v>
      </c>
      <c r="J117" s="253" t="s">
        <v>916</v>
      </c>
      <c r="K117" s="400" t="s">
        <v>1194</v>
      </c>
      <c r="L117" s="402"/>
      <c r="M117" s="134"/>
      <c r="N117" s="315"/>
      <c r="O117" s="316"/>
      <c r="P117" s="317"/>
    </row>
    <row r="118" spans="2:16" ht="102.95" customHeight="1" x14ac:dyDescent="0.2">
      <c r="B118" s="253" t="s">
        <v>1087</v>
      </c>
      <c r="C118" s="253" t="s">
        <v>759</v>
      </c>
      <c r="D118" s="313" t="s">
        <v>1195</v>
      </c>
      <c r="E118" s="313"/>
      <c r="F118" s="400" t="s">
        <v>1196</v>
      </c>
      <c r="G118" s="401"/>
      <c r="H118" s="402"/>
      <c r="I118" s="253" t="s">
        <v>1108</v>
      </c>
      <c r="J118" s="253" t="s">
        <v>897</v>
      </c>
      <c r="K118" s="400" t="s">
        <v>1197</v>
      </c>
      <c r="L118" s="402"/>
      <c r="M118" s="134"/>
      <c r="N118" s="315"/>
      <c r="O118" s="316"/>
      <c r="P118" s="317"/>
    </row>
    <row r="119" spans="2:16" ht="102.95" customHeight="1" x14ac:dyDescent="0.2">
      <c r="B119" s="253" t="s">
        <v>1087</v>
      </c>
      <c r="C119" s="253" t="s">
        <v>1198</v>
      </c>
      <c r="D119" s="313" t="s">
        <v>1199</v>
      </c>
      <c r="E119" s="313"/>
      <c r="F119" s="400" t="s">
        <v>1200</v>
      </c>
      <c r="G119" s="401"/>
      <c r="H119" s="402"/>
      <c r="I119" s="253" t="s">
        <v>1090</v>
      </c>
      <c r="J119" s="253" t="s">
        <v>897</v>
      </c>
      <c r="K119" s="400" t="s">
        <v>1201</v>
      </c>
      <c r="L119" s="402"/>
      <c r="M119" s="134"/>
      <c r="N119" s="315"/>
      <c r="O119" s="316"/>
      <c r="P119" s="317"/>
    </row>
    <row r="120" spans="2:16" ht="102.95" customHeight="1" x14ac:dyDescent="0.2">
      <c r="B120" s="253" t="s">
        <v>1087</v>
      </c>
      <c r="C120" s="253" t="s">
        <v>1198</v>
      </c>
      <c r="D120" s="313" t="s">
        <v>1202</v>
      </c>
      <c r="E120" s="313"/>
      <c r="F120" s="400" t="s">
        <v>1203</v>
      </c>
      <c r="G120" s="401"/>
      <c r="H120" s="402"/>
      <c r="I120" s="253" t="s">
        <v>1108</v>
      </c>
      <c r="J120" s="253" t="s">
        <v>897</v>
      </c>
      <c r="K120" s="400" t="s">
        <v>1204</v>
      </c>
      <c r="L120" s="402"/>
      <c r="M120" s="134"/>
      <c r="N120" s="315"/>
      <c r="O120" s="316"/>
      <c r="P120" s="317"/>
    </row>
    <row r="121" spans="2:16" ht="102.95" customHeight="1" x14ac:dyDescent="0.2">
      <c r="B121" s="253" t="s">
        <v>1087</v>
      </c>
      <c r="C121" s="253" t="s">
        <v>1198</v>
      </c>
      <c r="D121" s="313" t="s">
        <v>1205</v>
      </c>
      <c r="E121" s="313"/>
      <c r="F121" s="400" t="s">
        <v>1206</v>
      </c>
      <c r="G121" s="401"/>
      <c r="H121" s="402"/>
      <c r="I121" s="253" t="s">
        <v>1108</v>
      </c>
      <c r="J121" s="253" t="s">
        <v>897</v>
      </c>
      <c r="K121" s="400" t="s">
        <v>1207</v>
      </c>
      <c r="L121" s="402"/>
      <c r="M121" s="134"/>
      <c r="N121" s="315"/>
      <c r="O121" s="316"/>
      <c r="P121" s="317"/>
    </row>
    <row r="122" spans="2:16" ht="168" customHeight="1" x14ac:dyDescent="0.2">
      <c r="B122" s="253" t="s">
        <v>1087</v>
      </c>
      <c r="C122" s="253" t="s">
        <v>1198</v>
      </c>
      <c r="D122" s="313" t="s">
        <v>1208</v>
      </c>
      <c r="E122" s="313"/>
      <c r="F122" s="400" t="s">
        <v>1209</v>
      </c>
      <c r="G122" s="401"/>
      <c r="H122" s="402"/>
      <c r="I122" s="253" t="s">
        <v>1108</v>
      </c>
      <c r="J122" s="253" t="s">
        <v>916</v>
      </c>
      <c r="K122" s="400" t="s">
        <v>1210</v>
      </c>
      <c r="L122" s="402"/>
      <c r="M122" s="134"/>
      <c r="N122" s="315"/>
      <c r="O122" s="316"/>
      <c r="P122" s="317"/>
    </row>
  </sheetData>
  <sheetProtection algorithmName="SHA-512" hashValue="us5s0VnBRp/DFsoxmyq3Ep5YLmq8aB7OdklN3T8ZYayM7VnK/iZ6QFducsOYVxG6piAo3SHr0gL4/qYKPnCEoA==" saltValue="I3yY3/gj+D27TCbowRLcWQ==" spinCount="100000" sheet="1" formatColumns="0" formatRows="0" insertRows="0"/>
  <mergeCells count="242">
    <mergeCell ref="K114:L114"/>
    <mergeCell ref="K115:L115"/>
    <mergeCell ref="K116:L116"/>
    <mergeCell ref="K117:L117"/>
    <mergeCell ref="K118:L118"/>
    <mergeCell ref="K119:L119"/>
    <mergeCell ref="K120:L120"/>
    <mergeCell ref="K121:L121"/>
    <mergeCell ref="K122:L122"/>
    <mergeCell ref="K105:L105"/>
    <mergeCell ref="K106:L106"/>
    <mergeCell ref="K107:L107"/>
    <mergeCell ref="K108:L108"/>
    <mergeCell ref="K109:L109"/>
    <mergeCell ref="K110:L110"/>
    <mergeCell ref="K111:L111"/>
    <mergeCell ref="K112:L112"/>
    <mergeCell ref="K113:L113"/>
    <mergeCell ref="K96:L96"/>
    <mergeCell ref="K97:L97"/>
    <mergeCell ref="K98:L98"/>
    <mergeCell ref="K99:L99"/>
    <mergeCell ref="K100:L100"/>
    <mergeCell ref="K101:L101"/>
    <mergeCell ref="K102:L102"/>
    <mergeCell ref="K103:L103"/>
    <mergeCell ref="K104:L104"/>
    <mergeCell ref="K87:L87"/>
    <mergeCell ref="K88:L88"/>
    <mergeCell ref="K89:L89"/>
    <mergeCell ref="K90:L90"/>
    <mergeCell ref="K91:L91"/>
    <mergeCell ref="K92:L92"/>
    <mergeCell ref="K93:L93"/>
    <mergeCell ref="K94:L94"/>
    <mergeCell ref="K95:L95"/>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J12:L12"/>
    <mergeCell ref="J13:L13"/>
    <mergeCell ref="J14:L14"/>
    <mergeCell ref="J15:L15"/>
    <mergeCell ref="J16:L16"/>
    <mergeCell ref="G7:G10"/>
    <mergeCell ref="H7:H10"/>
    <mergeCell ref="F7:F10"/>
    <mergeCell ref="I7:I10"/>
    <mergeCell ref="J7:L10"/>
    <mergeCell ref="J24:L24"/>
    <mergeCell ref="J25:L25"/>
    <mergeCell ref="J26:L26"/>
    <mergeCell ref="J27:L27"/>
    <mergeCell ref="J28:L28"/>
    <mergeCell ref="J18:L18"/>
    <mergeCell ref="J19:L19"/>
    <mergeCell ref="J20:L20"/>
    <mergeCell ref="J21:L21"/>
    <mergeCell ref="J22:L22"/>
    <mergeCell ref="H48:J48"/>
    <mergeCell ref="H49:J49"/>
    <mergeCell ref="H50:J50"/>
    <mergeCell ref="H37:J40"/>
    <mergeCell ref="H42:J42"/>
    <mergeCell ref="H43:J43"/>
    <mergeCell ref="H44:J44"/>
    <mergeCell ref="H54:J54"/>
    <mergeCell ref="J30:L30"/>
    <mergeCell ref="J31:L31"/>
    <mergeCell ref="J32:L32"/>
    <mergeCell ref="J33:L33"/>
    <mergeCell ref="J34:L34"/>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N87:P87"/>
    <mergeCell ref="N88:P88"/>
    <mergeCell ref="N89:P89"/>
    <mergeCell ref="N90:P90"/>
    <mergeCell ref="N91:P91"/>
    <mergeCell ref="N92:P92"/>
    <mergeCell ref="N93:P93"/>
    <mergeCell ref="N94:P94"/>
    <mergeCell ref="N95:P95"/>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96:P96"/>
    <mergeCell ref="N97:P97"/>
    <mergeCell ref="N98:P98"/>
    <mergeCell ref="N99:P99"/>
    <mergeCell ref="N100:P100"/>
    <mergeCell ref="N101:P101"/>
    <mergeCell ref="N102:P102"/>
    <mergeCell ref="N103:P103"/>
    <mergeCell ref="N104:P104"/>
    <mergeCell ref="F106:H106"/>
    <mergeCell ref="F107:H107"/>
    <mergeCell ref="F108:H108"/>
    <mergeCell ref="F91:H91"/>
    <mergeCell ref="F92:H92"/>
    <mergeCell ref="F93:H93"/>
    <mergeCell ref="F94:H94"/>
    <mergeCell ref="F95:H95"/>
    <mergeCell ref="F96:H96"/>
    <mergeCell ref="F97:H97"/>
    <mergeCell ref="F98:H98"/>
    <mergeCell ref="F99:H99"/>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D120:E120"/>
    <mergeCell ref="D121:E121"/>
    <mergeCell ref="D122:E122"/>
    <mergeCell ref="D109:E109"/>
    <mergeCell ref="D110:E110"/>
    <mergeCell ref="D111:E111"/>
    <mergeCell ref="D112:E112"/>
    <mergeCell ref="D113:E113"/>
    <mergeCell ref="D114:E114"/>
    <mergeCell ref="D115:E115"/>
    <mergeCell ref="D116:E116"/>
    <mergeCell ref="D117:E117"/>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3" customFormat="1" ht="15.75" x14ac:dyDescent="0.25">
      <c r="B2" s="408" t="s">
        <v>753</v>
      </c>
      <c r="C2" s="409"/>
      <c r="D2" s="409"/>
      <c r="E2" s="409"/>
      <c r="F2" s="409"/>
      <c r="G2" s="409"/>
      <c r="H2" s="409"/>
      <c r="I2" s="409"/>
      <c r="J2" s="409"/>
      <c r="K2" s="409"/>
      <c r="L2" s="409"/>
      <c r="M2" s="409"/>
      <c r="N2" s="409"/>
      <c r="O2" s="410"/>
      <c r="P2" s="7"/>
      <c r="Q2" s="7"/>
      <c r="R2" s="7"/>
      <c r="S2" s="7"/>
      <c r="T2" s="7"/>
      <c r="U2" s="7"/>
    </row>
    <row r="3" spans="1:29" ht="16.5" customHeight="1" x14ac:dyDescent="0.25">
      <c r="A3" s="4"/>
      <c r="B3" s="301" t="s">
        <v>725</v>
      </c>
      <c r="C3" s="302"/>
      <c r="D3" s="302"/>
      <c r="E3" s="302"/>
      <c r="F3" s="302"/>
      <c r="G3" s="302"/>
      <c r="H3" s="302"/>
      <c r="I3" s="302"/>
      <c r="J3" s="302"/>
      <c r="K3" s="302"/>
      <c r="L3" s="302"/>
      <c r="M3" s="302"/>
      <c r="N3" s="302"/>
      <c r="O3" s="303"/>
      <c r="P3" s="19"/>
      <c r="Q3" s="18"/>
      <c r="R3" s="10"/>
      <c r="S3" s="10"/>
    </row>
    <row r="4" spans="1:29" ht="15" customHeight="1" x14ac:dyDescent="0.2">
      <c r="A4" s="4"/>
      <c r="B4" s="385" t="s">
        <v>745</v>
      </c>
      <c r="C4" s="299"/>
      <c r="D4" s="299"/>
      <c r="E4" s="299"/>
      <c r="F4" s="299"/>
      <c r="G4" s="299"/>
      <c r="H4" s="299"/>
      <c r="I4" s="299"/>
      <c r="J4" s="299"/>
      <c r="K4" s="299"/>
      <c r="L4" s="299"/>
      <c r="M4" s="299"/>
      <c r="N4" s="299"/>
      <c r="O4" s="300"/>
      <c r="P4" s="87"/>
      <c r="Q4" s="88"/>
      <c r="R4" s="88"/>
      <c r="S4" s="88"/>
    </row>
    <row r="5" spans="1:29" x14ac:dyDescent="0.2">
      <c r="U5" s="6"/>
      <c r="V5" s="6"/>
      <c r="W5" s="6"/>
      <c r="X5" s="6"/>
      <c r="Y5" s="6"/>
      <c r="Z5" s="6"/>
      <c r="AA5" s="6"/>
      <c r="AB5" s="6"/>
      <c r="AC5" s="6"/>
    </row>
    <row r="6" spans="1:29" s="23" customFormat="1" ht="15.75" x14ac:dyDescent="0.25">
      <c r="B6" s="419" t="s">
        <v>704</v>
      </c>
      <c r="C6" s="420"/>
      <c r="D6" s="420"/>
      <c r="E6" s="420"/>
      <c r="F6" s="420"/>
      <c r="G6" s="420"/>
      <c r="H6" s="420"/>
      <c r="I6" s="420"/>
      <c r="J6" s="420"/>
      <c r="K6" s="420"/>
      <c r="L6" s="420"/>
      <c r="M6" s="420"/>
      <c r="N6" s="420"/>
      <c r="O6" s="421"/>
      <c r="P6" s="7"/>
      <c r="Q6" s="7"/>
      <c r="R6" s="7"/>
      <c r="S6" s="7"/>
      <c r="T6" s="7"/>
      <c r="U6" s="7"/>
    </row>
    <row r="7" spans="1:29" s="7" customFormat="1" ht="12" customHeight="1" x14ac:dyDescent="0.25">
      <c r="A7" s="9"/>
      <c r="B7" s="390" t="s">
        <v>234</v>
      </c>
      <c r="C7" s="386" t="s">
        <v>94</v>
      </c>
      <c r="D7" s="412" t="s">
        <v>232</v>
      </c>
      <c r="E7" s="412" t="s">
        <v>838</v>
      </c>
      <c r="F7" s="390" t="s">
        <v>246</v>
      </c>
      <c r="G7" s="390" t="s">
        <v>167</v>
      </c>
      <c r="H7" s="390" t="s">
        <v>243</v>
      </c>
      <c r="I7" s="390" t="s">
        <v>229</v>
      </c>
      <c r="J7" s="390" t="s">
        <v>228</v>
      </c>
      <c r="K7" s="390" t="s">
        <v>850</v>
      </c>
      <c r="L7" s="378" t="s">
        <v>239</v>
      </c>
      <c r="M7" s="386" t="s">
        <v>104</v>
      </c>
      <c r="N7" s="426"/>
      <c r="O7" s="427"/>
    </row>
    <row r="8" spans="1:29" s="7" customFormat="1" ht="36" customHeight="1" x14ac:dyDescent="0.25">
      <c r="A8" s="9"/>
      <c r="B8" s="390"/>
      <c r="C8" s="387"/>
      <c r="D8" s="412"/>
      <c r="E8" s="412"/>
      <c r="F8" s="390"/>
      <c r="G8" s="390"/>
      <c r="H8" s="390"/>
      <c r="I8" s="390"/>
      <c r="J8" s="390"/>
      <c r="K8" s="390"/>
      <c r="L8" s="381"/>
      <c r="M8" s="387"/>
      <c r="N8" s="428"/>
      <c r="O8" s="429"/>
    </row>
    <row r="9" spans="1:29" s="6" customFormat="1" ht="24" customHeight="1" x14ac:dyDescent="0.2">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290"/>
      <c r="N9" s="411"/>
      <c r="O9" s="291"/>
    </row>
    <row r="10" spans="1:29" s="6" customFormat="1" ht="24" x14ac:dyDescent="0.2">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290"/>
      <c r="N10" s="411"/>
      <c r="O10" s="291"/>
    </row>
    <row r="12" spans="1:29" ht="15.75" x14ac:dyDescent="0.2">
      <c r="B12" s="388" t="s">
        <v>683</v>
      </c>
      <c r="C12" s="389"/>
      <c r="D12" s="389"/>
      <c r="E12" s="389"/>
      <c r="F12" s="425"/>
    </row>
    <row r="13" spans="1:29" ht="15" x14ac:dyDescent="0.2">
      <c r="B13" s="378" t="str">
        <f>'Data Validation'!F83</f>
        <v>Climate Zone</v>
      </c>
      <c r="C13" s="422" t="s">
        <v>707</v>
      </c>
      <c r="D13" s="423"/>
      <c r="E13" s="424" t="s">
        <v>736</v>
      </c>
      <c r="F13" s="423"/>
    </row>
    <row r="14" spans="1:29" ht="62.45" customHeight="1" x14ac:dyDescent="0.2">
      <c r="B14" s="381"/>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2">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75" x14ac:dyDescent="0.25">
      <c r="B17" s="413" t="s">
        <v>674</v>
      </c>
      <c r="C17" s="413"/>
      <c r="D17" s="413"/>
      <c r="E17" s="413"/>
      <c r="F17" s="413"/>
      <c r="G17" s="413"/>
      <c r="H17" s="413"/>
      <c r="I17" s="413"/>
      <c r="J17" s="413"/>
      <c r="K17" s="413"/>
      <c r="L17" s="413"/>
      <c r="M17" s="413"/>
      <c r="N17" s="413"/>
      <c r="O17" s="7"/>
      <c r="P17" s="7"/>
      <c r="Q17" s="7"/>
      <c r="R17" s="7"/>
      <c r="S17" s="7"/>
      <c r="T17" s="7"/>
      <c r="U17" s="7"/>
      <c r="V17" s="7"/>
      <c r="W17" s="7"/>
      <c r="X17" s="7"/>
      <c r="Y17" s="7"/>
      <c r="Z17" s="7"/>
      <c r="AA17" s="7"/>
      <c r="AB17" s="7"/>
      <c r="AC17" s="7"/>
    </row>
    <row r="18" spans="1:29" s="7" customFormat="1" ht="45" customHeight="1" x14ac:dyDescent="0.25">
      <c r="A18" s="9"/>
      <c r="B18" s="41" t="s">
        <v>234</v>
      </c>
      <c r="C18" s="41" t="s">
        <v>94</v>
      </c>
      <c r="D18" s="89" t="s">
        <v>232</v>
      </c>
      <c r="E18" s="89" t="s">
        <v>838</v>
      </c>
      <c r="F18" s="89" t="s">
        <v>551</v>
      </c>
      <c r="G18" s="89" t="s">
        <v>230</v>
      </c>
      <c r="H18" s="41" t="s">
        <v>740</v>
      </c>
      <c r="I18" s="41" t="s">
        <v>849</v>
      </c>
      <c r="J18" s="41" t="s">
        <v>708</v>
      </c>
      <c r="K18" s="89" t="s">
        <v>227</v>
      </c>
      <c r="L18" s="89" t="s">
        <v>694</v>
      </c>
      <c r="M18" s="305" t="s">
        <v>104</v>
      </c>
      <c r="N18" s="306"/>
    </row>
    <row r="19" spans="1:29" s="6" customFormat="1" ht="24" x14ac:dyDescent="0.2">
      <c r="A19" s="8" t="s">
        <v>225</v>
      </c>
      <c r="B19" s="219" t="s">
        <v>196</v>
      </c>
      <c r="C19" s="153"/>
      <c r="D19" s="153"/>
      <c r="E19" s="153"/>
      <c r="F19" s="153"/>
      <c r="G19" s="153"/>
      <c r="H19" s="246"/>
      <c r="I19" s="190"/>
      <c r="J19" s="153"/>
      <c r="K19" s="153"/>
      <c r="L19" s="153"/>
      <c r="M19" s="290"/>
      <c r="N19" s="291"/>
      <c r="O19" s="7"/>
      <c r="P19" s="7"/>
      <c r="Q19" s="7"/>
      <c r="R19" s="7"/>
      <c r="S19" s="7"/>
      <c r="T19" s="7"/>
      <c r="U19" s="7"/>
    </row>
    <row r="20" spans="1:29" s="6" customFormat="1" ht="24" x14ac:dyDescent="0.2">
      <c r="A20" s="8" t="s">
        <v>225</v>
      </c>
      <c r="B20" s="219" t="s">
        <v>226</v>
      </c>
      <c r="C20" s="153"/>
      <c r="D20" s="153"/>
      <c r="E20" s="153"/>
      <c r="F20" s="153"/>
      <c r="G20" s="153"/>
      <c r="H20" s="246"/>
      <c r="I20" s="190"/>
      <c r="J20" s="153"/>
      <c r="K20" s="153"/>
      <c r="L20" s="153"/>
      <c r="M20" s="290"/>
      <c r="N20" s="291"/>
      <c r="O20" s="7"/>
      <c r="P20" s="7"/>
      <c r="Q20" s="7"/>
      <c r="R20" s="7"/>
      <c r="S20" s="7"/>
      <c r="T20" s="7"/>
      <c r="U20" s="7"/>
    </row>
    <row r="21" spans="1:29" s="6" customFormat="1" ht="17.25" customHeight="1" x14ac:dyDescent="0.2">
      <c r="A21" s="8"/>
      <c r="B21" s="414" t="s">
        <v>880</v>
      </c>
      <c r="C21" s="415"/>
      <c r="D21" s="153"/>
      <c r="E21" s="416" t="s">
        <v>881</v>
      </c>
      <c r="F21" s="417"/>
      <c r="G21" s="418"/>
      <c r="H21" s="290"/>
      <c r="I21" s="411"/>
      <c r="J21" s="411"/>
      <c r="K21" s="411"/>
      <c r="L21" s="411"/>
      <c r="M21" s="411"/>
      <c r="N21" s="291"/>
      <c r="O21" s="7"/>
      <c r="P21" s="7"/>
      <c r="Q21" s="7"/>
      <c r="R21" s="7"/>
      <c r="S21" s="7"/>
      <c r="T21" s="7"/>
      <c r="U21" s="7"/>
    </row>
    <row r="23" spans="1:29" ht="15.75" x14ac:dyDescent="0.2">
      <c r="B23" s="307" t="s">
        <v>817</v>
      </c>
      <c r="C23" s="307"/>
      <c r="D23" s="307"/>
      <c r="E23" s="307"/>
    </row>
    <row r="24" spans="1:29" x14ac:dyDescent="0.2">
      <c r="B24" s="37" t="s">
        <v>94</v>
      </c>
      <c r="C24" s="36" t="s">
        <v>529</v>
      </c>
      <c r="D24" s="305" t="s">
        <v>104</v>
      </c>
      <c r="E24" s="306"/>
    </row>
    <row r="25" spans="1:29" s="4" customFormat="1" x14ac:dyDescent="0.2">
      <c r="B25" s="153"/>
      <c r="C25" s="170"/>
      <c r="D25" s="290"/>
      <c r="E25" s="291"/>
    </row>
    <row r="26" spans="1:29" s="4" customFormat="1" x14ac:dyDescent="0.2">
      <c r="B26" s="153"/>
      <c r="C26" s="170"/>
      <c r="D26" s="290"/>
      <c r="E26" s="291"/>
    </row>
    <row r="27" spans="1:29" s="4" customFormat="1" x14ac:dyDescent="0.2">
      <c r="B27" s="153"/>
      <c r="C27" s="170"/>
      <c r="D27" s="290"/>
      <c r="E27" s="291"/>
    </row>
    <row r="28" spans="1:29" s="4" customFormat="1" x14ac:dyDescent="0.2">
      <c r="B28" s="153"/>
      <c r="C28" s="170"/>
      <c r="D28" s="290"/>
      <c r="E28" s="291"/>
    </row>
    <row r="29" spans="1:29" s="4" customFormat="1" x14ac:dyDescent="0.2">
      <c r="B29" s="153"/>
      <c r="C29" s="170"/>
      <c r="D29" s="290"/>
      <c r="E29" s="291"/>
    </row>
  </sheetData>
  <sheetProtection algorithmName="SHA-512" hashValue="YpEeG2Fab9qP/jr18foQJ4U7lnns/QOcQDSAWUVwOHSnpU+eqMT41VhjF92qAH4jn7YZwUCo2sY+oeLT08ZiwA==" saltValue="3G4/K/6bDz0L+QtD9VMp4g==" spinCount="100000" sheet="1" formatColumns="0" formatRows="0" insertRows="0"/>
  <mergeCells count="36">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 ref="D29:E29"/>
    <mergeCell ref="B23:E23"/>
    <mergeCell ref="D26:E26"/>
    <mergeCell ref="D27:E27"/>
    <mergeCell ref="D28:E28"/>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04" t="s">
        <v>822</v>
      </c>
      <c r="C2" s="304"/>
      <c r="D2" s="304"/>
      <c r="E2" s="304"/>
      <c r="F2" s="304"/>
      <c r="G2" s="304"/>
      <c r="H2" s="304"/>
      <c r="I2" s="304"/>
      <c r="J2" s="304"/>
      <c r="K2" s="304"/>
      <c r="L2" s="304"/>
      <c r="M2" s="304"/>
      <c r="N2" s="304"/>
    </row>
    <row r="3" spans="1:14" ht="15" x14ac:dyDescent="0.25">
      <c r="A3" s="4"/>
      <c r="B3" s="374" t="s">
        <v>725</v>
      </c>
      <c r="C3" s="374"/>
      <c r="D3" s="374"/>
      <c r="E3" s="374"/>
      <c r="F3" s="374"/>
      <c r="G3" s="374"/>
      <c r="H3" s="374"/>
      <c r="I3" s="374"/>
      <c r="J3" s="374"/>
      <c r="K3" s="374"/>
      <c r="L3" s="374"/>
      <c r="M3" s="374"/>
      <c r="N3" s="374"/>
    </row>
    <row r="4" spans="1:14" ht="14.45" customHeight="1" x14ac:dyDescent="0.2">
      <c r="B4" s="375" t="s">
        <v>860</v>
      </c>
      <c r="C4" s="375"/>
      <c r="D4" s="375"/>
      <c r="E4" s="375"/>
      <c r="F4" s="375"/>
      <c r="G4" s="375"/>
      <c r="H4" s="375"/>
      <c r="I4" s="375"/>
      <c r="J4" s="375"/>
      <c r="K4" s="375"/>
      <c r="L4" s="375"/>
      <c r="M4" s="375"/>
      <c r="N4" s="375"/>
    </row>
    <row r="6" spans="1:14" s="1" customFormat="1" ht="15.75" x14ac:dyDescent="0.25">
      <c r="A6" s="2"/>
      <c r="B6" s="307" t="s">
        <v>758</v>
      </c>
      <c r="C6" s="307"/>
      <c r="D6" s="307"/>
      <c r="E6" s="307"/>
      <c r="F6" s="307"/>
      <c r="G6" s="307"/>
      <c r="H6" s="307"/>
      <c r="I6" s="307"/>
      <c r="J6" s="307"/>
      <c r="K6" s="307"/>
      <c r="L6" s="307"/>
      <c r="M6" s="307"/>
      <c r="N6" s="307"/>
    </row>
    <row r="7" spans="1:14" ht="14.45" customHeight="1" x14ac:dyDescent="0.2">
      <c r="B7" s="341" t="s">
        <v>724</v>
      </c>
      <c r="C7" s="45" t="s">
        <v>545</v>
      </c>
      <c r="D7" s="341" t="s">
        <v>233</v>
      </c>
      <c r="E7" s="341" t="s">
        <v>551</v>
      </c>
      <c r="F7" s="341" t="s">
        <v>552</v>
      </c>
      <c r="G7" s="341" t="s">
        <v>849</v>
      </c>
      <c r="H7" s="341" t="s">
        <v>740</v>
      </c>
      <c r="I7" s="341" t="s">
        <v>709</v>
      </c>
      <c r="J7" s="334" t="s">
        <v>567</v>
      </c>
      <c r="K7" s="336"/>
      <c r="L7" s="334" t="s">
        <v>104</v>
      </c>
      <c r="M7" s="335"/>
      <c r="N7" s="336"/>
    </row>
    <row r="8" spans="1:14" x14ac:dyDescent="0.2">
      <c r="B8" s="342"/>
      <c r="C8" s="341" t="s">
        <v>549</v>
      </c>
      <c r="D8" s="342"/>
      <c r="E8" s="342"/>
      <c r="F8" s="342"/>
      <c r="G8" s="342"/>
      <c r="H8" s="342"/>
      <c r="I8" s="342"/>
      <c r="J8" s="355"/>
      <c r="K8" s="356"/>
      <c r="L8" s="337"/>
      <c r="M8" s="338"/>
      <c r="N8" s="339"/>
    </row>
    <row r="9" spans="1:14" ht="14.45" customHeight="1" x14ac:dyDescent="0.2">
      <c r="B9" s="342"/>
      <c r="C9" s="342"/>
      <c r="D9" s="342"/>
      <c r="E9" s="342"/>
      <c r="F9" s="342"/>
      <c r="G9" s="342"/>
      <c r="H9" s="342"/>
      <c r="I9" s="342"/>
      <c r="J9" s="341" t="s">
        <v>568</v>
      </c>
      <c r="K9" s="341" t="s">
        <v>569</v>
      </c>
      <c r="L9" s="337"/>
      <c r="M9" s="338"/>
      <c r="N9" s="339"/>
    </row>
    <row r="10" spans="1:14" x14ac:dyDescent="0.2">
      <c r="B10" s="342"/>
      <c r="C10" s="342"/>
      <c r="D10" s="342"/>
      <c r="E10" s="342"/>
      <c r="F10" s="342"/>
      <c r="G10" s="342"/>
      <c r="H10" s="342"/>
      <c r="I10" s="342"/>
      <c r="J10" s="342"/>
      <c r="K10" s="342"/>
      <c r="L10" s="355"/>
      <c r="M10" s="377"/>
      <c r="N10" s="356"/>
    </row>
    <row r="11" spans="1:14" ht="14.45" customHeight="1" x14ac:dyDescent="0.2">
      <c r="B11" s="46" t="s">
        <v>738</v>
      </c>
      <c r="C11" s="94"/>
      <c r="D11" s="94"/>
      <c r="E11" s="94"/>
      <c r="F11" s="94"/>
      <c r="G11" s="94"/>
      <c r="H11" s="94"/>
      <c r="I11" s="94"/>
      <c r="J11" s="94"/>
      <c r="K11" s="95"/>
      <c r="L11" s="75"/>
      <c r="M11" s="75"/>
      <c r="N11" s="76"/>
    </row>
    <row r="12" spans="1:14" s="4" customFormat="1" x14ac:dyDescent="0.2">
      <c r="B12" s="80"/>
      <c r="C12" s="80"/>
      <c r="D12" s="80"/>
      <c r="E12" s="80"/>
      <c r="F12" s="80"/>
      <c r="G12" s="164"/>
      <c r="H12" s="230"/>
      <c r="I12" s="80"/>
      <c r="J12" s="80"/>
      <c r="K12" s="80"/>
      <c r="L12" s="327"/>
      <c r="M12" s="327"/>
      <c r="N12" s="327"/>
    </row>
    <row r="13" spans="1:14" s="4" customFormat="1" x14ac:dyDescent="0.2">
      <c r="B13" s="78"/>
      <c r="C13" s="78"/>
      <c r="D13" s="78"/>
      <c r="E13" s="78"/>
      <c r="F13" s="78"/>
      <c r="G13" s="185"/>
      <c r="H13" s="231"/>
      <c r="I13" s="78"/>
      <c r="J13" s="78"/>
      <c r="K13" s="78"/>
      <c r="L13" s="327"/>
      <c r="M13" s="327"/>
      <c r="N13" s="327"/>
    </row>
    <row r="14" spans="1:14" s="4" customFormat="1" x14ac:dyDescent="0.2">
      <c r="B14" s="78"/>
      <c r="C14" s="78"/>
      <c r="D14" s="78"/>
      <c r="E14" s="78"/>
      <c r="F14" s="78"/>
      <c r="G14" s="185"/>
      <c r="H14" s="231"/>
      <c r="I14" s="78"/>
      <c r="J14" s="78"/>
      <c r="K14" s="78"/>
      <c r="L14" s="327"/>
      <c r="M14" s="327"/>
      <c r="N14" s="327"/>
    </row>
    <row r="15" spans="1:14" s="4" customFormat="1" x14ac:dyDescent="0.2">
      <c r="B15" s="78"/>
      <c r="C15" s="78"/>
      <c r="D15" s="78"/>
      <c r="E15" s="78"/>
      <c r="F15" s="78"/>
      <c r="G15" s="185"/>
      <c r="H15" s="231"/>
      <c r="I15" s="78"/>
      <c r="J15" s="78"/>
      <c r="K15" s="78"/>
      <c r="L15" s="327"/>
      <c r="M15" s="327"/>
      <c r="N15" s="327"/>
    </row>
    <row r="16" spans="1:14" s="4" customFormat="1" x14ac:dyDescent="0.2">
      <c r="B16" s="81"/>
      <c r="C16" s="81"/>
      <c r="D16" s="81"/>
      <c r="E16" s="81"/>
      <c r="F16" s="81"/>
      <c r="G16" s="186"/>
      <c r="H16" s="232"/>
      <c r="I16" s="81"/>
      <c r="J16" s="81"/>
      <c r="K16" s="81"/>
      <c r="L16" s="327"/>
      <c r="M16" s="327"/>
      <c r="N16" s="327"/>
    </row>
    <row r="17" spans="2:14" s="4" customFormat="1" x14ac:dyDescent="0.2">
      <c r="B17" s="430"/>
      <c r="C17" s="431"/>
      <c r="D17" s="432"/>
      <c r="E17" s="321" t="s">
        <v>948</v>
      </c>
      <c r="F17" s="322"/>
      <c r="G17" s="323"/>
      <c r="H17" s="233">
        <f>SUM(H12:H16)</f>
        <v>0</v>
      </c>
      <c r="I17" s="430"/>
      <c r="J17" s="431"/>
      <c r="K17" s="431"/>
      <c r="L17" s="431"/>
      <c r="M17" s="431"/>
      <c r="N17" s="432"/>
    </row>
    <row r="18" spans="2:14" s="4" customFormat="1" ht="14.25" customHeight="1" x14ac:dyDescent="0.2">
      <c r="B18" s="433"/>
      <c r="C18" s="434"/>
      <c r="D18" s="435"/>
      <c r="E18" s="321" t="s">
        <v>706</v>
      </c>
      <c r="F18" s="322"/>
      <c r="G18" s="323"/>
      <c r="H18" s="233">
        <f>MIN('DHW Pre-const'!$D$15,'DHW Pre-const'!$F$15)</f>
        <v>0</v>
      </c>
      <c r="I18" s="433"/>
      <c r="J18" s="434"/>
      <c r="K18" s="434"/>
      <c r="L18" s="434"/>
      <c r="M18" s="434"/>
      <c r="N18" s="435"/>
    </row>
    <row r="19" spans="2:14" s="4" customFormat="1" x14ac:dyDescent="0.2">
      <c r="B19" s="436"/>
      <c r="C19" s="437"/>
      <c r="D19" s="438"/>
      <c r="E19" s="321" t="s">
        <v>949</v>
      </c>
      <c r="F19" s="322"/>
      <c r="G19" s="323"/>
      <c r="H19" s="223" t="str">
        <f>IF(H17&gt;H18,"Pass","Fail")</f>
        <v>Fail</v>
      </c>
      <c r="I19" s="436"/>
      <c r="J19" s="437"/>
      <c r="K19" s="437"/>
      <c r="L19" s="437"/>
      <c r="M19" s="437"/>
      <c r="N19" s="438"/>
    </row>
    <row r="20" spans="2:14" ht="14.45" customHeight="1" x14ac:dyDescent="0.2">
      <c r="B20" s="46" t="s">
        <v>800</v>
      </c>
      <c r="C20" s="94"/>
      <c r="D20" s="94"/>
      <c r="E20" s="94"/>
      <c r="F20" s="94"/>
      <c r="G20" s="94"/>
      <c r="H20" s="94"/>
      <c r="I20" s="94"/>
      <c r="J20" s="94"/>
      <c r="K20" s="95"/>
      <c r="L20" s="75"/>
      <c r="M20" s="75"/>
      <c r="N20" s="76"/>
    </row>
    <row r="21" spans="2:14" s="4" customFormat="1" x14ac:dyDescent="0.2">
      <c r="B21" s="136"/>
      <c r="C21" s="136"/>
      <c r="D21" s="136"/>
      <c r="E21" s="136"/>
      <c r="F21" s="136"/>
      <c r="G21" s="187"/>
      <c r="H21" s="234"/>
      <c r="I21" s="136"/>
      <c r="J21" s="136"/>
      <c r="K21" s="136"/>
      <c r="L21" s="326"/>
      <c r="M21" s="326"/>
      <c r="N21" s="326"/>
    </row>
    <row r="22" spans="2:14" s="4" customFormat="1" x14ac:dyDescent="0.2">
      <c r="B22" s="134"/>
      <c r="C22" s="134"/>
      <c r="D22" s="134"/>
      <c r="E22" s="134"/>
      <c r="F22" s="134"/>
      <c r="G22" s="188"/>
      <c r="H22" s="235"/>
      <c r="I22" s="134"/>
      <c r="J22" s="134"/>
      <c r="K22" s="134"/>
      <c r="L22" s="326"/>
      <c r="M22" s="326"/>
      <c r="N22" s="326"/>
    </row>
    <row r="23" spans="2:14" s="4" customFormat="1" x14ac:dyDescent="0.2">
      <c r="B23" s="134"/>
      <c r="C23" s="134"/>
      <c r="D23" s="134"/>
      <c r="E23" s="134"/>
      <c r="F23" s="134"/>
      <c r="G23" s="188"/>
      <c r="H23" s="235"/>
      <c r="I23" s="134"/>
      <c r="J23" s="134"/>
      <c r="K23" s="134"/>
      <c r="L23" s="326"/>
      <c r="M23" s="326"/>
      <c r="N23" s="326"/>
    </row>
    <row r="24" spans="2:14" s="4" customFormat="1" x14ac:dyDescent="0.2">
      <c r="B24" s="134"/>
      <c r="C24" s="134"/>
      <c r="D24" s="134"/>
      <c r="E24" s="134"/>
      <c r="F24" s="134"/>
      <c r="G24" s="188"/>
      <c r="H24" s="235"/>
      <c r="I24" s="134"/>
      <c r="J24" s="134"/>
      <c r="K24" s="134"/>
      <c r="L24" s="326"/>
      <c r="M24" s="326"/>
      <c r="N24" s="326"/>
    </row>
    <row r="25" spans="2:14" s="4" customFormat="1" x14ac:dyDescent="0.2">
      <c r="B25" s="137"/>
      <c r="C25" s="137"/>
      <c r="D25" s="137"/>
      <c r="E25" s="137"/>
      <c r="F25" s="137"/>
      <c r="G25" s="189"/>
      <c r="H25" s="248"/>
      <c r="I25" s="137"/>
      <c r="J25" s="137"/>
      <c r="K25" s="137"/>
      <c r="L25" s="326"/>
      <c r="M25" s="326"/>
      <c r="N25" s="326"/>
    </row>
    <row r="26" spans="2:14" s="4" customFormat="1" x14ac:dyDescent="0.2">
      <c r="B26" s="430"/>
      <c r="C26" s="431"/>
      <c r="D26" s="432"/>
      <c r="E26" s="321" t="s">
        <v>948</v>
      </c>
      <c r="F26" s="322"/>
      <c r="G26" s="323"/>
      <c r="H26" s="233">
        <f>SUM(H21:H25)</f>
        <v>0</v>
      </c>
      <c r="I26" s="430"/>
      <c r="J26" s="431"/>
      <c r="K26" s="431"/>
      <c r="L26" s="431"/>
      <c r="M26" s="431"/>
      <c r="N26" s="432"/>
    </row>
    <row r="27" spans="2:14" s="4" customFormat="1" ht="14.25" customHeight="1" x14ac:dyDescent="0.2">
      <c r="B27" s="433"/>
      <c r="C27" s="434"/>
      <c r="D27" s="435"/>
      <c r="E27" s="321" t="s">
        <v>706</v>
      </c>
      <c r="F27" s="322"/>
      <c r="G27" s="323"/>
      <c r="H27" s="233">
        <f>MIN('DHW Pre-const'!$D$15,'DHW Pre-const'!$F$15)</f>
        <v>0</v>
      </c>
      <c r="I27" s="433"/>
      <c r="J27" s="434"/>
      <c r="K27" s="434"/>
      <c r="L27" s="434"/>
      <c r="M27" s="434"/>
      <c r="N27" s="435"/>
    </row>
    <row r="28" spans="2:14" s="4" customFormat="1" x14ac:dyDescent="0.2">
      <c r="B28" s="436"/>
      <c r="C28" s="437"/>
      <c r="D28" s="438"/>
      <c r="E28" s="321" t="s">
        <v>949</v>
      </c>
      <c r="F28" s="322"/>
      <c r="G28" s="323"/>
      <c r="H28" s="223" t="str">
        <f>IF(H26&gt;H27,"Pass","Fail")</f>
        <v>Fail</v>
      </c>
      <c r="I28" s="436"/>
      <c r="J28" s="437"/>
      <c r="K28" s="437"/>
      <c r="L28" s="437"/>
      <c r="M28" s="437"/>
      <c r="N28" s="438"/>
    </row>
    <row r="29" spans="2:14" ht="14.45" customHeight="1" x14ac:dyDescent="0.2">
      <c r="B29" s="46" t="s">
        <v>675</v>
      </c>
      <c r="C29" s="94"/>
      <c r="D29" s="94"/>
      <c r="E29" s="94"/>
      <c r="F29" s="94"/>
      <c r="G29" s="94"/>
      <c r="H29" s="94"/>
      <c r="I29" s="94"/>
      <c r="J29" s="94"/>
      <c r="K29" s="95"/>
      <c r="L29" s="75"/>
      <c r="M29" s="75"/>
      <c r="N29" s="76"/>
    </row>
    <row r="30" spans="2:14" s="4" customFormat="1" x14ac:dyDescent="0.2">
      <c r="B30" s="80"/>
      <c r="C30" s="80"/>
      <c r="D30" s="80"/>
      <c r="E30" s="80"/>
      <c r="F30" s="80"/>
      <c r="G30" s="164"/>
      <c r="H30" s="230"/>
      <c r="I30" s="80"/>
      <c r="J30" s="80"/>
      <c r="K30" s="80"/>
      <c r="L30" s="327"/>
      <c r="M30" s="327"/>
      <c r="N30" s="327"/>
    </row>
    <row r="31" spans="2:14" s="4" customFormat="1" x14ac:dyDescent="0.2">
      <c r="B31" s="78"/>
      <c r="C31" s="78"/>
      <c r="D31" s="78"/>
      <c r="E31" s="78"/>
      <c r="F31" s="78"/>
      <c r="G31" s="185"/>
      <c r="H31" s="231"/>
      <c r="I31" s="78"/>
      <c r="J31" s="78"/>
      <c r="K31" s="78"/>
      <c r="L31" s="327"/>
      <c r="M31" s="327"/>
      <c r="N31" s="327"/>
    </row>
    <row r="32" spans="2:14" s="4" customFormat="1" x14ac:dyDescent="0.2">
      <c r="B32" s="78"/>
      <c r="C32" s="78"/>
      <c r="D32" s="78"/>
      <c r="E32" s="78"/>
      <c r="F32" s="78"/>
      <c r="G32" s="185"/>
      <c r="H32" s="231"/>
      <c r="I32" s="78"/>
      <c r="J32" s="78"/>
      <c r="K32" s="78"/>
      <c r="L32" s="327"/>
      <c r="M32" s="327"/>
      <c r="N32" s="327"/>
    </row>
    <row r="33" spans="2:14" s="4" customFormat="1" x14ac:dyDescent="0.2">
      <c r="B33" s="78"/>
      <c r="C33" s="78"/>
      <c r="D33" s="78"/>
      <c r="E33" s="78"/>
      <c r="F33" s="78"/>
      <c r="G33" s="185"/>
      <c r="H33" s="231"/>
      <c r="I33" s="78"/>
      <c r="J33" s="78"/>
      <c r="K33" s="78"/>
      <c r="L33" s="327"/>
      <c r="M33" s="327"/>
      <c r="N33" s="327"/>
    </row>
    <row r="34" spans="2:14" s="4" customFormat="1" x14ac:dyDescent="0.2">
      <c r="B34" s="78"/>
      <c r="C34" s="78"/>
      <c r="D34" s="78"/>
      <c r="E34" s="78"/>
      <c r="F34" s="78"/>
      <c r="G34" s="185"/>
      <c r="H34" s="231"/>
      <c r="I34" s="78"/>
      <c r="J34" s="78"/>
      <c r="K34" s="78"/>
      <c r="L34" s="327"/>
      <c r="M34" s="327"/>
      <c r="N34" s="327"/>
    </row>
    <row r="35" spans="2:14" s="4" customFormat="1" x14ac:dyDescent="0.2">
      <c r="B35" s="430"/>
      <c r="C35" s="431"/>
      <c r="D35" s="432"/>
      <c r="E35" s="321" t="s">
        <v>948</v>
      </c>
      <c r="F35" s="322"/>
      <c r="G35" s="323"/>
      <c r="H35" s="233">
        <f>SUM(H30:H34)</f>
        <v>0</v>
      </c>
      <c r="I35" s="430"/>
      <c r="J35" s="431"/>
      <c r="K35" s="431"/>
      <c r="L35" s="431"/>
      <c r="M35" s="431"/>
      <c r="N35" s="432"/>
    </row>
    <row r="36" spans="2:14" s="4" customFormat="1" ht="14.25" customHeight="1" x14ac:dyDescent="0.2">
      <c r="B36" s="433"/>
      <c r="C36" s="434"/>
      <c r="D36" s="435"/>
      <c r="E36" s="321" t="s">
        <v>706</v>
      </c>
      <c r="F36" s="322"/>
      <c r="G36" s="323"/>
      <c r="H36" s="233">
        <f>MIN('DHW Pre-const'!$D$15,'DHW Pre-const'!$F$15)</f>
        <v>0</v>
      </c>
      <c r="I36" s="433"/>
      <c r="J36" s="434"/>
      <c r="K36" s="434"/>
      <c r="L36" s="434"/>
      <c r="M36" s="434"/>
      <c r="N36" s="435"/>
    </row>
    <row r="37" spans="2:14" s="4" customFormat="1" x14ac:dyDescent="0.2">
      <c r="B37" s="436"/>
      <c r="C37" s="437"/>
      <c r="D37" s="438"/>
      <c r="E37" s="321" t="s">
        <v>949</v>
      </c>
      <c r="F37" s="322"/>
      <c r="G37" s="323"/>
      <c r="H37" s="223" t="str">
        <f>IF(H35&gt;H36,"Pass","Fail")</f>
        <v>Fail</v>
      </c>
      <c r="I37" s="436"/>
      <c r="J37" s="437"/>
      <c r="K37" s="437"/>
      <c r="L37" s="437"/>
      <c r="M37" s="437"/>
      <c r="N37" s="438"/>
    </row>
    <row r="38" spans="2:14" ht="14.45" customHeight="1" x14ac:dyDescent="0.2">
      <c r="B38" s="46" t="s">
        <v>801</v>
      </c>
      <c r="C38" s="94"/>
      <c r="D38" s="94"/>
      <c r="E38" s="94"/>
      <c r="F38" s="94"/>
      <c r="G38" s="94"/>
      <c r="H38" s="94"/>
      <c r="I38" s="94"/>
      <c r="J38" s="94"/>
      <c r="K38" s="95"/>
      <c r="L38" s="75"/>
      <c r="M38" s="75"/>
      <c r="N38" s="76"/>
    </row>
    <row r="39" spans="2:14" s="4" customFormat="1" x14ac:dyDescent="0.2">
      <c r="B39" s="136"/>
      <c r="C39" s="136"/>
      <c r="D39" s="136"/>
      <c r="E39" s="136"/>
      <c r="F39" s="136"/>
      <c r="G39" s="187"/>
      <c r="H39" s="234"/>
      <c r="I39" s="136"/>
      <c r="J39" s="136"/>
      <c r="K39" s="136"/>
      <c r="L39" s="326"/>
      <c r="M39" s="326"/>
      <c r="N39" s="326"/>
    </row>
    <row r="40" spans="2:14" s="4" customFormat="1" x14ac:dyDescent="0.2">
      <c r="B40" s="134"/>
      <c r="C40" s="134"/>
      <c r="D40" s="134"/>
      <c r="E40" s="134"/>
      <c r="F40" s="134"/>
      <c r="G40" s="188"/>
      <c r="H40" s="235"/>
      <c r="I40" s="134"/>
      <c r="J40" s="134"/>
      <c r="K40" s="134"/>
      <c r="L40" s="326"/>
      <c r="M40" s="326"/>
      <c r="N40" s="326"/>
    </row>
    <row r="41" spans="2:14" s="4" customFormat="1" x14ac:dyDescent="0.2">
      <c r="B41" s="134"/>
      <c r="C41" s="134"/>
      <c r="D41" s="134"/>
      <c r="E41" s="134"/>
      <c r="F41" s="134"/>
      <c r="G41" s="188"/>
      <c r="H41" s="235"/>
      <c r="I41" s="134"/>
      <c r="J41" s="134"/>
      <c r="K41" s="134"/>
      <c r="L41" s="326"/>
      <c r="M41" s="326"/>
      <c r="N41" s="326"/>
    </row>
    <row r="42" spans="2:14" s="4" customFormat="1" x14ac:dyDescent="0.2">
      <c r="B42" s="134"/>
      <c r="C42" s="134"/>
      <c r="D42" s="134"/>
      <c r="E42" s="134"/>
      <c r="F42" s="134"/>
      <c r="G42" s="188"/>
      <c r="H42" s="235"/>
      <c r="I42" s="134"/>
      <c r="J42" s="134"/>
      <c r="K42" s="134"/>
      <c r="L42" s="326"/>
      <c r="M42" s="326"/>
      <c r="N42" s="326"/>
    </row>
    <row r="43" spans="2:14" s="4" customFormat="1" x14ac:dyDescent="0.2">
      <c r="B43" s="134"/>
      <c r="C43" s="134"/>
      <c r="D43" s="134"/>
      <c r="E43" s="134"/>
      <c r="F43" s="134"/>
      <c r="G43" s="188"/>
      <c r="H43" s="235"/>
      <c r="I43" s="134"/>
      <c r="J43" s="134"/>
      <c r="K43" s="134"/>
      <c r="L43" s="326"/>
      <c r="M43" s="326"/>
      <c r="N43" s="326"/>
    </row>
    <row r="44" spans="2:14" s="4" customFormat="1" x14ac:dyDescent="0.2">
      <c r="B44" s="430"/>
      <c r="C44" s="431"/>
      <c r="D44" s="432"/>
      <c r="E44" s="321" t="s">
        <v>948</v>
      </c>
      <c r="F44" s="322"/>
      <c r="G44" s="323"/>
      <c r="H44" s="233">
        <f>SUM(H39:H43)</f>
        <v>0</v>
      </c>
      <c r="I44" s="430"/>
      <c r="J44" s="431"/>
      <c r="K44" s="431"/>
      <c r="L44" s="431"/>
      <c r="M44" s="431"/>
      <c r="N44" s="432"/>
    </row>
    <row r="45" spans="2:14" s="4" customFormat="1" ht="14.25" customHeight="1" x14ac:dyDescent="0.2">
      <c r="B45" s="433"/>
      <c r="C45" s="434"/>
      <c r="D45" s="435"/>
      <c r="E45" s="321" t="s">
        <v>706</v>
      </c>
      <c r="F45" s="322"/>
      <c r="G45" s="323"/>
      <c r="H45" s="233">
        <f>MIN('DHW Pre-const'!$D$15,'DHW Pre-const'!$F$15)</f>
        <v>0</v>
      </c>
      <c r="I45" s="433"/>
      <c r="J45" s="434"/>
      <c r="K45" s="434"/>
      <c r="L45" s="434"/>
      <c r="M45" s="434"/>
      <c r="N45" s="435"/>
    </row>
    <row r="46" spans="2:14" s="4" customFormat="1" x14ac:dyDescent="0.2">
      <c r="B46" s="436"/>
      <c r="C46" s="437"/>
      <c r="D46" s="438"/>
      <c r="E46" s="321" t="s">
        <v>949</v>
      </c>
      <c r="F46" s="322"/>
      <c r="G46" s="323"/>
      <c r="H46" s="223" t="str">
        <f>IF(H44&gt;H45,"Pass","Fail")</f>
        <v>Fail</v>
      </c>
      <c r="I46" s="436"/>
      <c r="J46" s="437"/>
      <c r="K46" s="437"/>
      <c r="L46" s="437"/>
      <c r="M46" s="437"/>
      <c r="N46" s="438"/>
    </row>
    <row r="48" spans="2:14" ht="15.75" x14ac:dyDescent="0.2">
      <c r="B48" s="295" t="s">
        <v>845</v>
      </c>
      <c r="C48" s="296"/>
      <c r="D48" s="296"/>
      <c r="E48" s="296"/>
      <c r="F48" s="296"/>
      <c r="G48" s="297"/>
    </row>
    <row r="49" spans="2:16" x14ac:dyDescent="0.2">
      <c r="B49" s="77" t="s">
        <v>630</v>
      </c>
      <c r="C49" s="75"/>
      <c r="D49" s="75"/>
      <c r="E49" s="75"/>
      <c r="F49" s="75"/>
      <c r="G49" s="76"/>
    </row>
    <row r="50" spans="2:16" x14ac:dyDescent="0.2">
      <c r="B50" s="37" t="s">
        <v>94</v>
      </c>
      <c r="C50" s="37" t="s">
        <v>846</v>
      </c>
      <c r="D50" s="36" t="s">
        <v>847</v>
      </c>
      <c r="E50" s="143" t="s">
        <v>848</v>
      </c>
      <c r="F50" s="305" t="s">
        <v>104</v>
      </c>
      <c r="G50" s="306"/>
    </row>
    <row r="51" spans="2:16" s="4" customFormat="1" x14ac:dyDescent="0.2">
      <c r="B51" s="153"/>
      <c r="C51" s="170"/>
      <c r="D51" s="170"/>
      <c r="E51" s="176">
        <f>C51+D51</f>
        <v>0</v>
      </c>
      <c r="F51" s="290"/>
      <c r="G51" s="291"/>
    </row>
    <row r="52" spans="2:16" s="4" customFormat="1" x14ac:dyDescent="0.2">
      <c r="B52" s="153"/>
      <c r="C52" s="170"/>
      <c r="D52" s="170"/>
      <c r="E52" s="176">
        <f t="shared" ref="E52:E57" si="0">C52+D52</f>
        <v>0</v>
      </c>
      <c r="F52" s="290"/>
      <c r="G52" s="291"/>
    </row>
    <row r="53" spans="2:16" s="4" customFormat="1" x14ac:dyDescent="0.2">
      <c r="B53" s="153"/>
      <c r="C53" s="170"/>
      <c r="D53" s="170"/>
      <c r="E53" s="176">
        <f t="shared" si="0"/>
        <v>0</v>
      </c>
      <c r="F53" s="290"/>
      <c r="G53" s="291"/>
    </row>
    <row r="54" spans="2:16" s="4" customFormat="1" x14ac:dyDescent="0.2">
      <c r="B54" s="153"/>
      <c r="C54" s="170"/>
      <c r="D54" s="170"/>
      <c r="E54" s="176">
        <f t="shared" si="0"/>
        <v>0</v>
      </c>
      <c r="F54" s="290"/>
      <c r="G54" s="291"/>
    </row>
    <row r="55" spans="2:16" s="4" customFormat="1" x14ac:dyDescent="0.2">
      <c r="B55" s="153"/>
      <c r="C55" s="170"/>
      <c r="D55" s="170"/>
      <c r="E55" s="176">
        <f t="shared" si="0"/>
        <v>0</v>
      </c>
      <c r="F55" s="290"/>
      <c r="G55" s="291"/>
    </row>
    <row r="56" spans="2:16" s="4" customFormat="1" x14ac:dyDescent="0.2">
      <c r="B56" s="153"/>
      <c r="C56" s="170"/>
      <c r="D56" s="170"/>
      <c r="E56" s="176">
        <f t="shared" si="0"/>
        <v>0</v>
      </c>
      <c r="F56" s="290"/>
      <c r="G56" s="291"/>
    </row>
    <row r="57" spans="2:16" s="4" customFormat="1" x14ac:dyDescent="0.2">
      <c r="B57" s="153"/>
      <c r="C57" s="170"/>
      <c r="D57" s="170"/>
      <c r="E57" s="176">
        <f t="shared" si="0"/>
        <v>0</v>
      </c>
      <c r="F57" s="290"/>
      <c r="G57" s="291"/>
    </row>
    <row r="59" spans="2:16" ht="15.75" x14ac:dyDescent="0.2">
      <c r="B59" s="347" t="s">
        <v>883</v>
      </c>
      <c r="C59" s="347"/>
      <c r="D59" s="347"/>
      <c r="E59" s="347"/>
      <c r="F59" s="347"/>
      <c r="G59" s="347"/>
      <c r="H59" s="347"/>
      <c r="I59" s="347"/>
      <c r="J59" s="347"/>
      <c r="K59" s="347"/>
      <c r="L59" s="347"/>
      <c r="M59" s="347"/>
      <c r="N59" s="347"/>
      <c r="O59" s="347"/>
      <c r="P59" s="347"/>
    </row>
    <row r="60" spans="2:16" ht="15" x14ac:dyDescent="0.25">
      <c r="B60" s="348" t="s">
        <v>725</v>
      </c>
      <c r="C60" s="348"/>
      <c r="D60" s="348"/>
      <c r="E60" s="348"/>
      <c r="F60" s="348"/>
      <c r="G60" s="348"/>
      <c r="H60" s="348"/>
      <c r="I60" s="348"/>
      <c r="J60" s="348"/>
      <c r="K60" s="348"/>
      <c r="L60" s="348"/>
      <c r="M60" s="348"/>
      <c r="N60" s="348"/>
      <c r="O60" s="348"/>
      <c r="P60" s="348"/>
    </row>
    <row r="61" spans="2:16" x14ac:dyDescent="0.2">
      <c r="B61" s="325" t="s">
        <v>937</v>
      </c>
      <c r="C61" s="325"/>
      <c r="D61" s="325"/>
      <c r="E61" s="325"/>
      <c r="F61" s="325"/>
      <c r="G61" s="325"/>
      <c r="H61" s="325"/>
      <c r="I61" s="325"/>
      <c r="J61" s="325"/>
      <c r="K61" s="325"/>
      <c r="L61" s="325"/>
      <c r="M61" s="325"/>
      <c r="N61" s="325"/>
      <c r="O61" s="325"/>
      <c r="P61" s="325"/>
    </row>
    <row r="62" spans="2:16" x14ac:dyDescent="0.2">
      <c r="B62" s="406" t="s">
        <v>928</v>
      </c>
      <c r="C62" s="406"/>
      <c r="D62" s="406"/>
      <c r="E62" s="406"/>
      <c r="F62" s="406"/>
      <c r="G62" s="406"/>
      <c r="H62" s="406"/>
      <c r="I62" s="406"/>
      <c r="J62" s="406"/>
      <c r="K62" s="406"/>
      <c r="L62" s="406"/>
      <c r="M62" s="406"/>
      <c r="N62" s="406"/>
      <c r="O62" s="406"/>
      <c r="P62" s="406"/>
    </row>
    <row r="63" spans="2:16" ht="38.25" x14ac:dyDescent="0.2">
      <c r="B63" s="39" t="s">
        <v>971</v>
      </c>
      <c r="C63" s="39" t="s">
        <v>607</v>
      </c>
      <c r="D63" s="314" t="s">
        <v>884</v>
      </c>
      <c r="E63" s="314"/>
      <c r="F63" s="314" t="s">
        <v>972</v>
      </c>
      <c r="G63" s="314"/>
      <c r="H63" s="314"/>
      <c r="I63" s="39" t="s">
        <v>1086</v>
      </c>
      <c r="J63" s="39" t="s">
        <v>887</v>
      </c>
      <c r="K63" s="314" t="s">
        <v>973</v>
      </c>
      <c r="L63" s="314"/>
      <c r="M63" s="39" t="s">
        <v>888</v>
      </c>
      <c r="N63" s="318" t="s">
        <v>889</v>
      </c>
      <c r="O63" s="319"/>
      <c r="P63" s="320"/>
    </row>
    <row r="64" spans="2:16" ht="83.1" customHeight="1" x14ac:dyDescent="0.2">
      <c r="B64" s="253" t="s">
        <v>1211</v>
      </c>
      <c r="C64" s="253" t="s">
        <v>832</v>
      </c>
      <c r="D64" s="313" t="s">
        <v>1212</v>
      </c>
      <c r="E64" s="313"/>
      <c r="F64" s="313" t="s">
        <v>1213</v>
      </c>
      <c r="G64" s="313"/>
      <c r="H64" s="313"/>
      <c r="I64" s="253" t="s">
        <v>890</v>
      </c>
      <c r="J64" s="253" t="s">
        <v>916</v>
      </c>
      <c r="K64" s="313" t="s">
        <v>1214</v>
      </c>
      <c r="L64" s="313"/>
      <c r="M64" s="134"/>
      <c r="N64" s="315"/>
      <c r="O64" s="316"/>
      <c r="P64" s="317"/>
    </row>
    <row r="65" spans="2:16" ht="150" x14ac:dyDescent="0.2">
      <c r="B65" s="253" t="s">
        <v>1215</v>
      </c>
      <c r="C65" s="253" t="s">
        <v>891</v>
      </c>
      <c r="D65" s="313" t="s">
        <v>1216</v>
      </c>
      <c r="E65" s="313"/>
      <c r="F65" s="313" t="s">
        <v>1217</v>
      </c>
      <c r="G65" s="313"/>
      <c r="H65" s="313"/>
      <c r="I65" s="253" t="s">
        <v>1218</v>
      </c>
      <c r="J65" s="253" t="s">
        <v>897</v>
      </c>
      <c r="K65" s="313" t="s">
        <v>1219</v>
      </c>
      <c r="L65" s="313"/>
      <c r="M65" s="134"/>
      <c r="N65" s="315"/>
      <c r="O65" s="316"/>
      <c r="P65" s="317"/>
    </row>
    <row r="66" spans="2:16" ht="120" x14ac:dyDescent="0.2">
      <c r="B66" s="253" t="s">
        <v>1211</v>
      </c>
      <c r="C66" s="253" t="s">
        <v>892</v>
      </c>
      <c r="D66" s="313" t="s">
        <v>1220</v>
      </c>
      <c r="E66" s="313"/>
      <c r="F66" s="313" t="s">
        <v>894</v>
      </c>
      <c r="G66" s="313"/>
      <c r="H66" s="313"/>
      <c r="I66" s="253" t="s">
        <v>1221</v>
      </c>
      <c r="J66" s="253" t="s">
        <v>897</v>
      </c>
      <c r="K66" s="313" t="s">
        <v>1222</v>
      </c>
      <c r="L66" s="313"/>
      <c r="M66" s="134"/>
      <c r="N66" s="315"/>
      <c r="O66" s="316"/>
      <c r="P66" s="317"/>
    </row>
    <row r="67" spans="2:16" ht="120" x14ac:dyDescent="0.2">
      <c r="B67" s="253" t="s">
        <v>1211</v>
      </c>
      <c r="C67" s="253" t="s">
        <v>892</v>
      </c>
      <c r="D67" s="313" t="s">
        <v>1223</v>
      </c>
      <c r="E67" s="313"/>
      <c r="F67" s="313" t="s">
        <v>1224</v>
      </c>
      <c r="G67" s="313"/>
      <c r="H67" s="313"/>
      <c r="I67" s="253" t="s">
        <v>1221</v>
      </c>
      <c r="J67" s="253" t="s">
        <v>897</v>
      </c>
      <c r="K67" s="313" t="s">
        <v>1225</v>
      </c>
      <c r="L67" s="313"/>
      <c r="M67" s="134"/>
      <c r="N67" s="315"/>
      <c r="O67" s="316"/>
      <c r="P67" s="317"/>
    </row>
    <row r="68" spans="2:16" ht="90" x14ac:dyDescent="0.2">
      <c r="B68" s="253" t="s">
        <v>1211</v>
      </c>
      <c r="C68" s="253" t="s">
        <v>892</v>
      </c>
      <c r="D68" s="313" t="s">
        <v>1226</v>
      </c>
      <c r="E68" s="313"/>
      <c r="F68" s="313" t="s">
        <v>1227</v>
      </c>
      <c r="G68" s="313"/>
      <c r="H68" s="313"/>
      <c r="I68" s="253" t="s">
        <v>1228</v>
      </c>
      <c r="J68" s="253" t="s">
        <v>897</v>
      </c>
      <c r="K68" s="313" t="s">
        <v>1229</v>
      </c>
      <c r="L68" s="313"/>
      <c r="M68" s="134"/>
      <c r="N68" s="315"/>
      <c r="O68" s="316"/>
      <c r="P68" s="317"/>
    </row>
    <row r="69" spans="2:16" ht="30" x14ac:dyDescent="0.2">
      <c r="B69" s="253" t="s">
        <v>1211</v>
      </c>
      <c r="C69" s="253" t="s">
        <v>893</v>
      </c>
      <c r="D69" s="313" t="s">
        <v>1230</v>
      </c>
      <c r="E69" s="313"/>
      <c r="F69" s="313" t="s">
        <v>1231</v>
      </c>
      <c r="G69" s="313"/>
      <c r="H69" s="313"/>
      <c r="I69" s="253" t="s">
        <v>895</v>
      </c>
      <c r="J69" s="253" t="s">
        <v>902</v>
      </c>
      <c r="K69" s="313" t="s">
        <v>997</v>
      </c>
      <c r="L69" s="313"/>
      <c r="M69" s="134"/>
      <c r="N69" s="315"/>
      <c r="O69" s="316"/>
      <c r="P69" s="317"/>
    </row>
    <row r="70" spans="2:16" ht="158.1" customHeight="1" x14ac:dyDescent="0.2">
      <c r="B70" s="253" t="s">
        <v>1211</v>
      </c>
      <c r="C70" s="253" t="s">
        <v>893</v>
      </c>
      <c r="D70" s="313" t="s">
        <v>1232</v>
      </c>
      <c r="E70" s="313"/>
      <c r="F70" s="313" t="s">
        <v>1233</v>
      </c>
      <c r="G70" s="313"/>
      <c r="H70" s="313"/>
      <c r="I70" s="253" t="s">
        <v>1228</v>
      </c>
      <c r="J70" s="253" t="s">
        <v>897</v>
      </c>
      <c r="K70" s="313" t="s">
        <v>1234</v>
      </c>
      <c r="L70" s="313"/>
      <c r="M70" s="134"/>
      <c r="N70" s="315"/>
      <c r="O70" s="316"/>
      <c r="P70" s="317"/>
    </row>
    <row r="71" spans="2:16" ht="158.1" customHeight="1" x14ac:dyDescent="0.2">
      <c r="B71" s="253" t="s">
        <v>1211</v>
      </c>
      <c r="C71" s="253" t="s">
        <v>893</v>
      </c>
      <c r="D71" s="313" t="s">
        <v>1232</v>
      </c>
      <c r="E71" s="313"/>
      <c r="F71" s="313" t="s">
        <v>1235</v>
      </c>
      <c r="G71" s="313"/>
      <c r="H71" s="313"/>
      <c r="I71" s="253" t="s">
        <v>1228</v>
      </c>
      <c r="J71" s="253" t="s">
        <v>916</v>
      </c>
      <c r="K71" s="313" t="s">
        <v>1234</v>
      </c>
      <c r="L71" s="313"/>
      <c r="M71" s="134"/>
      <c r="N71" s="315"/>
      <c r="O71" s="316"/>
      <c r="P71" s="317"/>
    </row>
    <row r="72" spans="2:16" ht="158.1" customHeight="1" x14ac:dyDescent="0.2">
      <c r="B72" s="253" t="s">
        <v>1211</v>
      </c>
      <c r="C72" s="253" t="s">
        <v>893</v>
      </c>
      <c r="D72" s="313" t="s">
        <v>1236</v>
      </c>
      <c r="E72" s="313"/>
      <c r="F72" s="313" t="s">
        <v>1237</v>
      </c>
      <c r="G72" s="313"/>
      <c r="H72" s="313"/>
      <c r="I72" s="253" t="s">
        <v>1228</v>
      </c>
      <c r="J72" s="253" t="s">
        <v>897</v>
      </c>
      <c r="K72" s="313" t="s">
        <v>1238</v>
      </c>
      <c r="L72" s="313"/>
      <c r="M72" s="134"/>
      <c r="N72" s="315"/>
      <c r="O72" s="316"/>
      <c r="P72" s="317"/>
    </row>
    <row r="73" spans="2:16" ht="90.6" customHeight="1" x14ac:dyDescent="0.2">
      <c r="B73" s="253" t="s">
        <v>1211</v>
      </c>
      <c r="C73" s="253" t="s">
        <v>832</v>
      </c>
      <c r="D73" s="313" t="s">
        <v>1239</v>
      </c>
      <c r="E73" s="313"/>
      <c r="F73" s="313" t="s">
        <v>1240</v>
      </c>
      <c r="G73" s="313"/>
      <c r="H73" s="313"/>
      <c r="I73" s="253" t="s">
        <v>1090</v>
      </c>
      <c r="J73" s="253" t="s">
        <v>916</v>
      </c>
      <c r="K73" s="313" t="s">
        <v>1241</v>
      </c>
      <c r="L73" s="313"/>
      <c r="M73" s="134"/>
      <c r="N73" s="315"/>
      <c r="O73" s="316"/>
      <c r="P73" s="317"/>
    </row>
    <row r="74" spans="2:16" ht="90.6" customHeight="1" x14ac:dyDescent="0.2">
      <c r="B74" s="253" t="s">
        <v>1211</v>
      </c>
      <c r="C74" s="253" t="s">
        <v>832</v>
      </c>
      <c r="D74" s="313" t="s">
        <v>1100</v>
      </c>
      <c r="E74" s="313"/>
      <c r="F74" s="313" t="s">
        <v>1101</v>
      </c>
      <c r="G74" s="313"/>
      <c r="H74" s="313"/>
      <c r="I74" s="253" t="s">
        <v>1090</v>
      </c>
      <c r="J74" s="253" t="s">
        <v>897</v>
      </c>
      <c r="K74" s="313" t="s">
        <v>1102</v>
      </c>
      <c r="L74" s="313"/>
      <c r="M74" s="134"/>
      <c r="N74" s="315"/>
      <c r="O74" s="316"/>
      <c r="P74" s="317"/>
    </row>
    <row r="75" spans="2:16" ht="90.6" customHeight="1" x14ac:dyDescent="0.2">
      <c r="B75" s="253" t="s">
        <v>1211</v>
      </c>
      <c r="C75" s="253" t="s">
        <v>832</v>
      </c>
      <c r="D75" s="313" t="s">
        <v>1242</v>
      </c>
      <c r="E75" s="313"/>
      <c r="F75" s="313" t="s">
        <v>1243</v>
      </c>
      <c r="G75" s="313"/>
      <c r="H75" s="313"/>
      <c r="I75" s="253" t="s">
        <v>1090</v>
      </c>
      <c r="J75" s="253" t="s">
        <v>897</v>
      </c>
      <c r="K75" s="313" t="s">
        <v>1244</v>
      </c>
      <c r="L75" s="313"/>
      <c r="M75" s="134"/>
      <c r="N75" s="315"/>
      <c r="O75" s="316"/>
      <c r="P75" s="317"/>
    </row>
    <row r="76" spans="2:16" ht="133.5" customHeight="1" x14ac:dyDescent="0.2">
      <c r="B76" s="253" t="s">
        <v>1211</v>
      </c>
      <c r="C76" s="253" t="s">
        <v>832</v>
      </c>
      <c r="D76" s="313" t="s">
        <v>1106</v>
      </c>
      <c r="E76" s="313"/>
      <c r="F76" s="313" t="s">
        <v>1107</v>
      </c>
      <c r="G76" s="313"/>
      <c r="H76" s="313"/>
      <c r="I76" s="253" t="s">
        <v>1108</v>
      </c>
      <c r="J76" s="253" t="s">
        <v>897</v>
      </c>
      <c r="K76" s="313" t="s">
        <v>983</v>
      </c>
      <c r="L76" s="313"/>
      <c r="M76" s="134"/>
      <c r="N76" s="315"/>
      <c r="O76" s="316"/>
      <c r="P76" s="317"/>
    </row>
    <row r="77" spans="2:16" ht="149.1" customHeight="1" x14ac:dyDescent="0.2">
      <c r="B77" s="253" t="s">
        <v>1211</v>
      </c>
      <c r="C77" s="253" t="s">
        <v>893</v>
      </c>
      <c r="D77" s="313" t="s">
        <v>1245</v>
      </c>
      <c r="E77" s="313"/>
      <c r="F77" s="313" t="s">
        <v>1113</v>
      </c>
      <c r="G77" s="313"/>
      <c r="H77" s="313"/>
      <c r="I77" s="253" t="s">
        <v>1246</v>
      </c>
      <c r="J77" s="253" t="s">
        <v>916</v>
      </c>
      <c r="K77" s="313" t="s">
        <v>1247</v>
      </c>
      <c r="L77" s="313"/>
      <c r="M77" s="134"/>
      <c r="N77" s="315"/>
      <c r="O77" s="316"/>
      <c r="P77" s="317"/>
    </row>
    <row r="78" spans="2:16" ht="168" customHeight="1" x14ac:dyDescent="0.2">
      <c r="B78" s="253" t="s">
        <v>1211</v>
      </c>
      <c r="C78" s="253" t="s">
        <v>893</v>
      </c>
      <c r="D78" s="313" t="s">
        <v>1248</v>
      </c>
      <c r="E78" s="313"/>
      <c r="F78" s="313" t="s">
        <v>1249</v>
      </c>
      <c r="G78" s="313"/>
      <c r="H78" s="313"/>
      <c r="I78" s="253" t="s">
        <v>1246</v>
      </c>
      <c r="J78" s="253" t="s">
        <v>897</v>
      </c>
      <c r="K78" s="313" t="s">
        <v>1250</v>
      </c>
      <c r="L78" s="313"/>
      <c r="M78" s="134"/>
      <c r="N78" s="315"/>
      <c r="O78" s="316"/>
      <c r="P78" s="317"/>
    </row>
    <row r="79" spans="2:16" ht="90.6" customHeight="1" x14ac:dyDescent="0.2">
      <c r="B79" s="253" t="s">
        <v>1211</v>
      </c>
      <c r="C79" s="253" t="s">
        <v>893</v>
      </c>
      <c r="D79" s="313" t="s">
        <v>1251</v>
      </c>
      <c r="E79" s="313"/>
      <c r="F79" s="313" t="s">
        <v>1252</v>
      </c>
      <c r="G79" s="313"/>
      <c r="H79" s="313"/>
      <c r="I79" s="253" t="s">
        <v>1246</v>
      </c>
      <c r="J79" s="253" t="s">
        <v>924</v>
      </c>
      <c r="K79" s="313" t="s">
        <v>1253</v>
      </c>
      <c r="L79" s="313"/>
      <c r="M79" s="134"/>
      <c r="N79" s="315"/>
      <c r="O79" s="316"/>
      <c r="P79" s="317"/>
    </row>
    <row r="80" spans="2:16" ht="120" x14ac:dyDescent="0.2">
      <c r="B80" s="253" t="s">
        <v>1211</v>
      </c>
      <c r="C80" s="253" t="s">
        <v>893</v>
      </c>
      <c r="D80" s="313" t="s">
        <v>1254</v>
      </c>
      <c r="E80" s="313"/>
      <c r="F80" s="313" t="s">
        <v>1255</v>
      </c>
      <c r="G80" s="313"/>
      <c r="H80" s="313"/>
      <c r="I80" s="253" t="s">
        <v>1256</v>
      </c>
      <c r="J80" s="253" t="s">
        <v>897</v>
      </c>
      <c r="K80" s="313" t="s">
        <v>1257</v>
      </c>
      <c r="L80" s="313"/>
      <c r="M80" s="134"/>
      <c r="N80" s="315"/>
      <c r="O80" s="316"/>
      <c r="P80" s="317"/>
    </row>
    <row r="81" spans="2:16" ht="120" x14ac:dyDescent="0.2">
      <c r="B81" s="253" t="s">
        <v>1211</v>
      </c>
      <c r="C81" s="253" t="s">
        <v>893</v>
      </c>
      <c r="D81" s="313" t="s">
        <v>1254</v>
      </c>
      <c r="E81" s="313"/>
      <c r="F81" s="313" t="s">
        <v>1258</v>
      </c>
      <c r="G81" s="313"/>
      <c r="H81" s="313"/>
      <c r="I81" s="253" t="s">
        <v>1256</v>
      </c>
      <c r="J81" s="253" t="s">
        <v>916</v>
      </c>
      <c r="K81" s="313" t="s">
        <v>1257</v>
      </c>
      <c r="L81" s="313"/>
      <c r="M81" s="134"/>
      <c r="N81" s="315"/>
      <c r="O81" s="316"/>
      <c r="P81" s="317"/>
    </row>
    <row r="82" spans="2:16" ht="97.5" customHeight="1" x14ac:dyDescent="0.2">
      <c r="B82" s="253" t="s">
        <v>1211</v>
      </c>
      <c r="C82" s="253" t="s">
        <v>893</v>
      </c>
      <c r="D82" s="313" t="s">
        <v>1259</v>
      </c>
      <c r="E82" s="313"/>
      <c r="F82" s="313" t="s">
        <v>1260</v>
      </c>
      <c r="G82" s="313"/>
      <c r="H82" s="313"/>
      <c r="I82" s="253" t="s">
        <v>1246</v>
      </c>
      <c r="J82" s="253" t="s">
        <v>916</v>
      </c>
      <c r="K82" s="313" t="s">
        <v>1261</v>
      </c>
      <c r="L82" s="313"/>
      <c r="M82" s="134"/>
      <c r="N82" s="315"/>
      <c r="O82" s="316"/>
      <c r="P82" s="317"/>
    </row>
    <row r="83" spans="2:16" ht="97.5" customHeight="1" x14ac:dyDescent="0.2">
      <c r="B83" s="253" t="s">
        <v>1211</v>
      </c>
      <c r="C83" s="253" t="s">
        <v>893</v>
      </c>
      <c r="D83" s="313" t="s">
        <v>1262</v>
      </c>
      <c r="E83" s="313"/>
      <c r="F83" s="313" t="s">
        <v>1263</v>
      </c>
      <c r="G83" s="313"/>
      <c r="H83" s="313"/>
      <c r="I83" s="253" t="s">
        <v>1246</v>
      </c>
      <c r="J83" s="253" t="s">
        <v>916</v>
      </c>
      <c r="K83" s="313" t="s">
        <v>1264</v>
      </c>
      <c r="L83" s="313"/>
      <c r="M83" s="134"/>
      <c r="N83" s="315"/>
      <c r="O83" s="316"/>
      <c r="P83" s="317"/>
    </row>
    <row r="84" spans="2:16" ht="135.6" customHeight="1" x14ac:dyDescent="0.2">
      <c r="B84" s="253" t="s">
        <v>1211</v>
      </c>
      <c r="C84" s="253" t="s">
        <v>893</v>
      </c>
      <c r="D84" s="313" t="s">
        <v>1265</v>
      </c>
      <c r="E84" s="313"/>
      <c r="F84" s="313" t="s">
        <v>1266</v>
      </c>
      <c r="G84" s="313"/>
      <c r="H84" s="313"/>
      <c r="I84" s="253" t="s">
        <v>1246</v>
      </c>
      <c r="J84" s="253" t="s">
        <v>916</v>
      </c>
      <c r="K84" s="313" t="s">
        <v>1267</v>
      </c>
      <c r="L84" s="313"/>
      <c r="M84" s="134"/>
      <c r="N84" s="315"/>
      <c r="O84" s="316"/>
      <c r="P84" s="317"/>
    </row>
    <row r="85" spans="2:16" ht="97.5" customHeight="1" x14ac:dyDescent="0.2">
      <c r="B85" s="253" t="s">
        <v>1211</v>
      </c>
      <c r="C85" s="253" t="s">
        <v>893</v>
      </c>
      <c r="D85" s="313" t="s">
        <v>1268</v>
      </c>
      <c r="E85" s="313"/>
      <c r="F85" s="313" t="s">
        <v>1269</v>
      </c>
      <c r="G85" s="313"/>
      <c r="H85" s="313"/>
      <c r="I85" s="253" t="s">
        <v>1246</v>
      </c>
      <c r="J85" s="253" t="s">
        <v>916</v>
      </c>
      <c r="K85" s="313" t="s">
        <v>1270</v>
      </c>
      <c r="L85" s="313"/>
      <c r="M85" s="134"/>
      <c r="N85" s="315"/>
      <c r="O85" s="316"/>
      <c r="P85" s="317"/>
    </row>
    <row r="86" spans="2:16" ht="97.5" customHeight="1" x14ac:dyDescent="0.2">
      <c r="B86" s="253" t="s">
        <v>1211</v>
      </c>
      <c r="C86" s="253" t="s">
        <v>893</v>
      </c>
      <c r="D86" s="313" t="s">
        <v>1271</v>
      </c>
      <c r="E86" s="313"/>
      <c r="F86" s="313" t="s">
        <v>1272</v>
      </c>
      <c r="G86" s="313"/>
      <c r="H86" s="313"/>
      <c r="I86" s="253" t="s">
        <v>1246</v>
      </c>
      <c r="J86" s="253" t="s">
        <v>916</v>
      </c>
      <c r="K86" s="313" t="s">
        <v>1273</v>
      </c>
      <c r="L86" s="313"/>
      <c r="M86" s="134"/>
      <c r="N86" s="315"/>
      <c r="O86" s="316"/>
      <c r="P86" s="317"/>
    </row>
    <row r="87" spans="2:16" ht="97.5" customHeight="1" x14ac:dyDescent="0.2">
      <c r="B87" s="253" t="s">
        <v>1211</v>
      </c>
      <c r="C87" s="253" t="s">
        <v>893</v>
      </c>
      <c r="D87" s="313" t="s">
        <v>1274</v>
      </c>
      <c r="E87" s="313"/>
      <c r="F87" s="313" t="s">
        <v>1275</v>
      </c>
      <c r="G87" s="313"/>
      <c r="H87" s="313"/>
      <c r="I87" s="253" t="s">
        <v>1246</v>
      </c>
      <c r="J87" s="253" t="s">
        <v>916</v>
      </c>
      <c r="K87" s="313" t="s">
        <v>1276</v>
      </c>
      <c r="L87" s="313"/>
      <c r="M87" s="134"/>
      <c r="N87" s="315"/>
      <c r="O87" s="316"/>
      <c r="P87" s="317"/>
    </row>
    <row r="88" spans="2:16" ht="179.1" customHeight="1" x14ac:dyDescent="0.2">
      <c r="B88" s="253" t="s">
        <v>1211</v>
      </c>
      <c r="C88" s="253" t="s">
        <v>893</v>
      </c>
      <c r="D88" s="313" t="s">
        <v>1208</v>
      </c>
      <c r="E88" s="313"/>
      <c r="F88" s="313" t="s">
        <v>1277</v>
      </c>
      <c r="G88" s="313"/>
      <c r="H88" s="313"/>
      <c r="I88" s="253" t="s">
        <v>1246</v>
      </c>
      <c r="J88" s="253" t="s">
        <v>924</v>
      </c>
      <c r="K88" s="313" t="s">
        <v>1278</v>
      </c>
      <c r="L88" s="313"/>
      <c r="M88" s="134"/>
      <c r="N88" s="315"/>
      <c r="O88" s="316"/>
      <c r="P88" s="317"/>
    </row>
    <row r="89" spans="2:16" ht="141" customHeight="1" x14ac:dyDescent="0.2">
      <c r="B89" s="253" t="s">
        <v>1211</v>
      </c>
      <c r="C89" s="253" t="s">
        <v>893</v>
      </c>
      <c r="D89" s="313" t="s">
        <v>1279</v>
      </c>
      <c r="E89" s="313"/>
      <c r="F89" s="313" t="s">
        <v>1280</v>
      </c>
      <c r="G89" s="313"/>
      <c r="H89" s="313"/>
      <c r="I89" s="253" t="s">
        <v>1108</v>
      </c>
      <c r="J89" s="253" t="s">
        <v>916</v>
      </c>
      <c r="K89" s="313" t="s">
        <v>1182</v>
      </c>
      <c r="L89" s="313"/>
      <c r="M89" s="134"/>
      <c r="N89" s="315"/>
      <c r="O89" s="316"/>
      <c r="P89" s="317"/>
    </row>
    <row r="90" spans="2:16" ht="97.5" customHeight="1" x14ac:dyDescent="0.2">
      <c r="B90" s="253" t="s">
        <v>1211</v>
      </c>
      <c r="C90" s="253" t="s">
        <v>893</v>
      </c>
      <c r="D90" s="313" t="s">
        <v>1174</v>
      </c>
      <c r="E90" s="313"/>
      <c r="F90" s="313" t="s">
        <v>1175</v>
      </c>
      <c r="G90" s="313"/>
      <c r="H90" s="313"/>
      <c r="I90" s="253" t="s">
        <v>1108</v>
      </c>
      <c r="J90" s="253" t="s">
        <v>916</v>
      </c>
      <c r="K90" s="313" t="s">
        <v>1176</v>
      </c>
      <c r="L90" s="313"/>
      <c r="M90" s="134"/>
      <c r="N90" s="315"/>
      <c r="O90" s="316"/>
      <c r="P90" s="317"/>
    </row>
    <row r="91" spans="2:16" ht="97.5" customHeight="1" x14ac:dyDescent="0.2">
      <c r="B91" s="253" t="s">
        <v>1211</v>
      </c>
      <c r="C91" s="253" t="s">
        <v>893</v>
      </c>
      <c r="D91" s="313" t="s">
        <v>1192</v>
      </c>
      <c r="E91" s="313"/>
      <c r="F91" s="313" t="s">
        <v>1193</v>
      </c>
      <c r="G91" s="313"/>
      <c r="H91" s="313"/>
      <c r="I91" s="253" t="s">
        <v>1108</v>
      </c>
      <c r="J91" s="253" t="s">
        <v>916</v>
      </c>
      <c r="K91" s="313" t="s">
        <v>1194</v>
      </c>
      <c r="L91" s="313"/>
      <c r="M91" s="134"/>
      <c r="N91" s="315"/>
      <c r="O91" s="316"/>
      <c r="P91" s="317"/>
    </row>
    <row r="92" spans="2:16" ht="97.5" customHeight="1" x14ac:dyDescent="0.2">
      <c r="B92" s="253" t="s">
        <v>1211</v>
      </c>
      <c r="C92" s="253" t="s">
        <v>893</v>
      </c>
      <c r="D92" s="313" t="s">
        <v>1281</v>
      </c>
      <c r="E92" s="313"/>
      <c r="F92" s="313" t="s">
        <v>1196</v>
      </c>
      <c r="G92" s="313"/>
      <c r="H92" s="313"/>
      <c r="I92" s="253" t="s">
        <v>1246</v>
      </c>
      <c r="J92" s="253" t="s">
        <v>897</v>
      </c>
      <c r="K92" s="313" t="s">
        <v>1282</v>
      </c>
      <c r="L92" s="313"/>
      <c r="M92" s="134"/>
      <c r="N92" s="315"/>
      <c r="O92" s="316"/>
      <c r="P92" s="317"/>
    </row>
    <row r="93" spans="2:16" ht="97.5" customHeight="1" x14ac:dyDescent="0.2">
      <c r="B93" s="253" t="s">
        <v>1211</v>
      </c>
      <c r="C93" s="253" t="s">
        <v>893</v>
      </c>
      <c r="D93" s="313" t="s">
        <v>1283</v>
      </c>
      <c r="E93" s="313"/>
      <c r="F93" s="313" t="s">
        <v>1284</v>
      </c>
      <c r="G93" s="313"/>
      <c r="H93" s="313"/>
      <c r="I93" s="253" t="s">
        <v>896</v>
      </c>
      <c r="J93" s="253" t="s">
        <v>897</v>
      </c>
      <c r="K93" s="313" t="s">
        <v>1285</v>
      </c>
      <c r="L93" s="313"/>
      <c r="M93" s="134"/>
      <c r="N93" s="315"/>
      <c r="O93" s="316"/>
      <c r="P93" s="317"/>
    </row>
    <row r="94" spans="2:16" ht="120" x14ac:dyDescent="0.2">
      <c r="B94" s="253" t="s">
        <v>1211</v>
      </c>
      <c r="C94" s="253" t="s">
        <v>893</v>
      </c>
      <c r="D94" s="313" t="s">
        <v>1286</v>
      </c>
      <c r="E94" s="313"/>
      <c r="F94" s="313" t="s">
        <v>1287</v>
      </c>
      <c r="G94" s="313"/>
      <c r="H94" s="313"/>
      <c r="I94" s="253" t="s">
        <v>1288</v>
      </c>
      <c r="J94" s="253" t="s">
        <v>897</v>
      </c>
      <c r="K94" s="313" t="s">
        <v>1289</v>
      </c>
      <c r="L94" s="313"/>
      <c r="M94" s="134"/>
      <c r="N94" s="315"/>
      <c r="O94" s="316"/>
      <c r="P94" s="317"/>
    </row>
    <row r="95" spans="2:16" ht="120" x14ac:dyDescent="0.2">
      <c r="B95" s="253" t="s">
        <v>1211</v>
      </c>
      <c r="C95" s="253" t="s">
        <v>893</v>
      </c>
      <c r="D95" s="313" t="s">
        <v>1290</v>
      </c>
      <c r="E95" s="313"/>
      <c r="F95" s="313" t="s">
        <v>1144</v>
      </c>
      <c r="G95" s="313"/>
      <c r="H95" s="313"/>
      <c r="I95" s="253" t="s">
        <v>1145</v>
      </c>
      <c r="J95" s="253" t="s">
        <v>902</v>
      </c>
      <c r="K95" s="313" t="s">
        <v>1291</v>
      </c>
      <c r="L95" s="313"/>
      <c r="M95" s="134"/>
      <c r="N95" s="315"/>
      <c r="O95" s="316"/>
      <c r="P95" s="317"/>
    </row>
    <row r="96" spans="2:16" ht="120" x14ac:dyDescent="0.2">
      <c r="B96" s="253" t="s">
        <v>1211</v>
      </c>
      <c r="C96" s="253" t="s">
        <v>893</v>
      </c>
      <c r="D96" s="313" t="s">
        <v>1292</v>
      </c>
      <c r="E96" s="313"/>
      <c r="F96" s="313" t="s">
        <v>1293</v>
      </c>
      <c r="G96" s="313"/>
      <c r="H96" s="313"/>
      <c r="I96" s="253" t="s">
        <v>1145</v>
      </c>
      <c r="J96" s="253" t="s">
        <v>902</v>
      </c>
      <c r="K96" s="313" t="s">
        <v>1294</v>
      </c>
      <c r="L96" s="313"/>
      <c r="M96" s="134"/>
      <c r="N96" s="315"/>
      <c r="O96" s="316"/>
      <c r="P96" s="317"/>
    </row>
  </sheetData>
  <sheetProtection algorithmName="SHA-512" hashValue="Q7gaEjoSs84sCOx3h7YGsQ+9ve5v7z7oNKFkEb/U8PNeJSBg+0p7aHQrn/PkXeBdane/fiLKfamwyIaPc6YI6w==" saltValue="3tC2+TESL3r8ueapUkhCfw==" spinCount="100000" sheet="1" formatColumns="0" formatRows="0" insertRows="0"/>
  <mergeCells count="205">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N63:P63"/>
    <mergeCell ref="N64:P64"/>
    <mergeCell ref="N65:P65"/>
    <mergeCell ref="N66:P66"/>
    <mergeCell ref="N67:P67"/>
    <mergeCell ref="N68:P68"/>
    <mergeCell ref="N69:P69"/>
    <mergeCell ref="N70:P70"/>
    <mergeCell ref="N71:P71"/>
    <mergeCell ref="N72:P72"/>
    <mergeCell ref="N73:P73"/>
    <mergeCell ref="N74:P74"/>
    <mergeCell ref="N75:P75"/>
    <mergeCell ref="N76:P76"/>
    <mergeCell ref="N77:P77"/>
    <mergeCell ref="N78:P78"/>
    <mergeCell ref="N79:P79"/>
    <mergeCell ref="N80:P80"/>
    <mergeCell ref="N81:P81"/>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3" customFormat="1" ht="15.75" x14ac:dyDescent="0.2">
      <c r="B2" s="408" t="s">
        <v>761</v>
      </c>
      <c r="C2" s="409"/>
      <c r="D2" s="409"/>
      <c r="E2" s="409"/>
      <c r="F2" s="409"/>
      <c r="G2" s="409"/>
      <c r="H2" s="409"/>
      <c r="I2" s="410"/>
      <c r="J2" s="108"/>
      <c r="K2" s="108"/>
      <c r="L2" s="108"/>
      <c r="M2" s="108"/>
      <c r="N2" s="108"/>
      <c r="O2" s="108"/>
      <c r="P2" s="7"/>
      <c r="Q2" s="7"/>
      <c r="R2" s="7"/>
      <c r="S2" s="7"/>
      <c r="T2" s="7"/>
      <c r="U2" s="7"/>
    </row>
    <row r="3" spans="1:21" ht="16.5" customHeight="1" x14ac:dyDescent="0.2">
      <c r="A3" s="4"/>
      <c r="B3" s="443" t="s">
        <v>725</v>
      </c>
      <c r="C3" s="444"/>
      <c r="D3" s="444"/>
      <c r="E3" s="444"/>
      <c r="F3" s="444"/>
      <c r="G3" s="444"/>
      <c r="H3" s="444"/>
      <c r="I3" s="445"/>
      <c r="O3" s="18"/>
      <c r="P3" s="10"/>
      <c r="Q3" s="18"/>
      <c r="R3" s="10"/>
      <c r="S3" s="10"/>
    </row>
    <row r="4" spans="1:21" ht="15" customHeight="1" x14ac:dyDescent="0.2">
      <c r="A4" s="4"/>
      <c r="B4" s="446" t="s">
        <v>745</v>
      </c>
      <c r="C4" s="444"/>
      <c r="D4" s="444"/>
      <c r="E4" s="444"/>
      <c r="F4" s="444"/>
      <c r="G4" s="444"/>
      <c r="H4" s="444"/>
      <c r="I4" s="445"/>
      <c r="O4" s="88"/>
      <c r="P4" s="88"/>
      <c r="Q4" s="88"/>
      <c r="R4" s="88"/>
      <c r="S4" s="88"/>
    </row>
    <row r="5" spans="1:21" ht="15" customHeight="1" x14ac:dyDescent="0.2">
      <c r="A5" s="4"/>
      <c r="B5" s="108"/>
      <c r="C5" s="107"/>
      <c r="D5" s="107"/>
      <c r="E5" s="107"/>
      <c r="F5" s="107"/>
      <c r="G5" s="107"/>
      <c r="H5" s="107"/>
      <c r="I5" s="107"/>
      <c r="J5" s="108"/>
      <c r="K5" s="108"/>
      <c r="L5" s="108"/>
      <c r="M5" s="108"/>
      <c r="N5" s="108"/>
      <c r="O5" s="108"/>
      <c r="P5" s="88"/>
      <c r="Q5" s="88"/>
      <c r="R5" s="88"/>
      <c r="S5" s="88"/>
    </row>
    <row r="6" spans="1:21" ht="15.75" x14ac:dyDescent="0.25">
      <c r="C6" s="286" t="s">
        <v>676</v>
      </c>
      <c r="D6" s="441"/>
      <c r="E6" s="441"/>
      <c r="F6" s="441"/>
      <c r="G6" s="441"/>
      <c r="H6" s="441"/>
      <c r="I6" s="441"/>
      <c r="J6" s="287"/>
    </row>
    <row r="7" spans="1:21" ht="25.5" x14ac:dyDescent="0.2">
      <c r="C7" s="36" t="s">
        <v>96</v>
      </c>
      <c r="D7" s="36" t="s">
        <v>629</v>
      </c>
      <c r="E7" s="36" t="s">
        <v>551</v>
      </c>
      <c r="F7" s="36" t="s">
        <v>606</v>
      </c>
      <c r="G7" s="36" t="s">
        <v>946</v>
      </c>
      <c r="H7" s="36" t="s">
        <v>243</v>
      </c>
      <c r="I7" s="308" t="s">
        <v>104</v>
      </c>
      <c r="J7" s="312"/>
    </row>
    <row r="8" spans="1:21" x14ac:dyDescent="0.2">
      <c r="B8" s="96" t="s">
        <v>671</v>
      </c>
      <c r="C8" s="178"/>
      <c r="D8" s="178"/>
      <c r="E8" s="178"/>
      <c r="F8" s="178"/>
      <c r="G8" s="178"/>
      <c r="H8" s="178"/>
      <c r="I8" s="439"/>
      <c r="J8" s="440"/>
    </row>
    <row r="9" spans="1:21" x14ac:dyDescent="0.2">
      <c r="B9" s="96" t="s">
        <v>672</v>
      </c>
      <c r="C9" s="178"/>
      <c r="D9" s="178"/>
      <c r="E9" s="178"/>
      <c r="F9" s="178"/>
      <c r="G9" s="178"/>
      <c r="H9" s="178"/>
      <c r="I9" s="439"/>
      <c r="J9" s="440"/>
    </row>
    <row r="10" spans="1:21" x14ac:dyDescent="0.2">
      <c r="B10" s="96" t="s">
        <v>673</v>
      </c>
      <c r="C10" s="178"/>
      <c r="D10" s="178"/>
      <c r="E10" s="178"/>
      <c r="F10" s="178"/>
      <c r="G10" s="178"/>
      <c r="H10" s="178"/>
      <c r="I10" s="439"/>
      <c r="J10" s="440"/>
    </row>
    <row r="12" spans="1:21" ht="15.75" x14ac:dyDescent="0.25">
      <c r="C12" s="286" t="s">
        <v>677</v>
      </c>
      <c r="D12" s="441"/>
      <c r="E12" s="441"/>
      <c r="F12" s="441"/>
      <c r="G12" s="441"/>
      <c r="H12" s="441"/>
      <c r="I12" s="441"/>
      <c r="J12" s="287"/>
    </row>
    <row r="13" spans="1:21" ht="25.5" x14ac:dyDescent="0.2">
      <c r="C13" s="36" t="s">
        <v>96</v>
      </c>
      <c r="D13" s="36" t="s">
        <v>629</v>
      </c>
      <c r="E13" s="36" t="s">
        <v>551</v>
      </c>
      <c r="F13" s="36" t="s">
        <v>230</v>
      </c>
      <c r="G13" s="36" t="s">
        <v>946</v>
      </c>
      <c r="H13" s="308" t="s">
        <v>104</v>
      </c>
      <c r="I13" s="309"/>
      <c r="J13" s="312"/>
    </row>
    <row r="14" spans="1:21" x14ac:dyDescent="0.2">
      <c r="B14" s="96" t="s">
        <v>671</v>
      </c>
      <c r="C14" s="178"/>
      <c r="D14" s="178"/>
      <c r="E14" s="178"/>
      <c r="F14" s="178"/>
      <c r="G14" s="178"/>
      <c r="H14" s="439"/>
      <c r="I14" s="442"/>
      <c r="J14" s="440"/>
    </row>
    <row r="15" spans="1:21" x14ac:dyDescent="0.2">
      <c r="B15" s="96" t="s">
        <v>672</v>
      </c>
      <c r="C15" s="178"/>
      <c r="D15" s="178"/>
      <c r="E15" s="178"/>
      <c r="F15" s="178"/>
      <c r="G15" s="178"/>
      <c r="H15" s="439"/>
      <c r="I15" s="442"/>
      <c r="J15" s="440"/>
    </row>
    <row r="16" spans="1:21" x14ac:dyDescent="0.2">
      <c r="B16" s="96" t="s">
        <v>673</v>
      </c>
      <c r="C16" s="178"/>
      <c r="D16" s="178"/>
      <c r="E16" s="178"/>
      <c r="F16" s="178"/>
      <c r="G16" s="178"/>
      <c r="H16" s="439"/>
      <c r="I16" s="442"/>
      <c r="J16" s="440"/>
    </row>
    <row r="18" spans="2:10" ht="15.75" x14ac:dyDescent="0.25">
      <c r="C18" s="286" t="s">
        <v>929</v>
      </c>
      <c r="D18" s="441"/>
      <c r="E18" s="441"/>
      <c r="F18" s="441"/>
      <c r="G18" s="441"/>
      <c r="H18" s="441"/>
      <c r="I18" s="441"/>
      <c r="J18" s="287"/>
    </row>
    <row r="19" spans="2:10" ht="38.25" x14ac:dyDescent="0.2">
      <c r="C19" s="36" t="s">
        <v>96</v>
      </c>
      <c r="D19" s="36" t="s">
        <v>934</v>
      </c>
      <c r="E19" s="36" t="s">
        <v>551</v>
      </c>
      <c r="F19" s="36" t="s">
        <v>606</v>
      </c>
      <c r="G19" s="36" t="s">
        <v>947</v>
      </c>
      <c r="H19" s="36" t="s">
        <v>243</v>
      </c>
      <c r="I19" s="308" t="s">
        <v>104</v>
      </c>
      <c r="J19" s="312"/>
    </row>
    <row r="20" spans="2:10" x14ac:dyDescent="0.2">
      <c r="B20" s="96" t="s">
        <v>930</v>
      </c>
      <c r="C20" s="178"/>
      <c r="D20" s="178"/>
      <c r="E20" s="178"/>
      <c r="F20" s="178"/>
      <c r="G20" s="178"/>
      <c r="H20" s="178"/>
      <c r="I20" s="439"/>
      <c r="J20" s="440"/>
    </row>
    <row r="21" spans="2:10" x14ac:dyDescent="0.2">
      <c r="B21" s="96" t="s">
        <v>931</v>
      </c>
      <c r="C21" s="178"/>
      <c r="D21" s="178"/>
      <c r="E21" s="178"/>
      <c r="F21" s="178"/>
      <c r="G21" s="178"/>
      <c r="H21" s="178"/>
      <c r="I21" s="439"/>
      <c r="J21" s="440"/>
    </row>
    <row r="22" spans="2:10" x14ac:dyDescent="0.2">
      <c r="B22" s="96" t="s">
        <v>932</v>
      </c>
      <c r="C22" s="178"/>
      <c r="D22" s="178"/>
      <c r="E22" s="178"/>
      <c r="F22" s="178"/>
      <c r="G22" s="178"/>
      <c r="H22" s="178"/>
      <c r="I22" s="439"/>
      <c r="J22" s="440"/>
    </row>
    <row r="24" spans="2:10" ht="15.75" x14ac:dyDescent="0.25">
      <c r="C24" s="286" t="s">
        <v>933</v>
      </c>
      <c r="D24" s="441"/>
      <c r="E24" s="441"/>
      <c r="F24" s="441"/>
      <c r="G24" s="441"/>
      <c r="H24" s="441"/>
      <c r="I24" s="441"/>
      <c r="J24" s="287"/>
    </row>
    <row r="25" spans="2:10" ht="51" x14ac:dyDescent="0.2">
      <c r="C25" s="36" t="s">
        <v>96</v>
      </c>
      <c r="D25" s="36" t="s">
        <v>935</v>
      </c>
      <c r="E25" s="36" t="s">
        <v>551</v>
      </c>
      <c r="F25" s="36" t="s">
        <v>230</v>
      </c>
      <c r="G25" s="36" t="s">
        <v>947</v>
      </c>
      <c r="H25" s="308" t="s">
        <v>104</v>
      </c>
      <c r="I25" s="309"/>
      <c r="J25" s="312"/>
    </row>
    <row r="26" spans="2:10" x14ac:dyDescent="0.2">
      <c r="B26" s="96" t="s">
        <v>930</v>
      </c>
      <c r="C26" s="178"/>
      <c r="D26" s="249"/>
      <c r="E26" s="178"/>
      <c r="F26" s="178"/>
      <c r="G26" s="178"/>
      <c r="H26" s="439"/>
      <c r="I26" s="442"/>
      <c r="J26" s="440"/>
    </row>
    <row r="27" spans="2:10" x14ac:dyDescent="0.2">
      <c r="B27" s="96" t="s">
        <v>931</v>
      </c>
      <c r="C27" s="178"/>
      <c r="D27" s="249"/>
      <c r="E27" s="178"/>
      <c r="F27" s="178"/>
      <c r="G27" s="178"/>
      <c r="H27" s="439"/>
      <c r="I27" s="442"/>
      <c r="J27" s="440"/>
    </row>
    <row r="28" spans="2:10" x14ac:dyDescent="0.2">
      <c r="B28" s="96" t="s">
        <v>932</v>
      </c>
      <c r="C28" s="178"/>
      <c r="D28" s="249"/>
      <c r="E28" s="178"/>
      <c r="F28" s="178"/>
      <c r="G28" s="178"/>
      <c r="H28" s="439"/>
      <c r="I28" s="442"/>
      <c r="J28" s="440"/>
    </row>
    <row r="31" spans="2:10" ht="33.950000000000003" customHeight="1" x14ac:dyDescent="0.2">
      <c r="B31" s="407" t="s">
        <v>817</v>
      </c>
      <c r="C31" s="407"/>
      <c r="D31" s="407"/>
      <c r="E31" s="407"/>
    </row>
    <row r="32" spans="2:10" ht="25.5" x14ac:dyDescent="0.2">
      <c r="B32" s="37" t="s">
        <v>94</v>
      </c>
      <c r="C32" s="36" t="s">
        <v>529</v>
      </c>
      <c r="D32" s="305" t="s">
        <v>104</v>
      </c>
      <c r="E32" s="306"/>
    </row>
    <row r="33" spans="2:5" x14ac:dyDescent="0.2">
      <c r="B33" s="153"/>
      <c r="C33" s="170"/>
      <c r="D33" s="290"/>
      <c r="E33" s="291"/>
    </row>
    <row r="34" spans="2:5" x14ac:dyDescent="0.2">
      <c r="B34" s="153"/>
      <c r="C34" s="170"/>
      <c r="D34" s="290"/>
      <c r="E34" s="291"/>
    </row>
    <row r="35" spans="2:5" x14ac:dyDescent="0.2">
      <c r="B35" s="153"/>
      <c r="C35" s="170"/>
      <c r="D35" s="290"/>
      <c r="E35" s="291"/>
    </row>
    <row r="36" spans="2:5" x14ac:dyDescent="0.2">
      <c r="B36" s="153"/>
      <c r="C36" s="170"/>
      <c r="D36" s="290"/>
      <c r="E36" s="291"/>
    </row>
    <row r="37" spans="2:5" x14ac:dyDescent="0.2">
      <c r="B37" s="153"/>
      <c r="C37" s="170"/>
      <c r="D37" s="290"/>
      <c r="E37" s="291"/>
    </row>
  </sheetData>
  <sheetProtection algorithmName="SHA-512" hashValue="TFcH0njvlj6Rlx4j1XtvyRQhEUgcDxOzdLh2ZA7YcQz/TQ6DqGCq/nQwI8q0u0lwpGQLfZKla3vk360oQvVPBA==" saltValue="ZTj3FFcRX6RMObBiTk629Q==" spinCount="100000" sheet="1" formatColumns="0" formatRows="0" insertRows="0"/>
  <mergeCells count="30">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04" t="s">
        <v>823</v>
      </c>
      <c r="C2" s="304"/>
      <c r="D2" s="304"/>
      <c r="E2" s="304"/>
      <c r="F2" s="304"/>
      <c r="G2" s="304"/>
      <c r="H2" s="304"/>
      <c r="I2" s="304"/>
      <c r="J2" s="304"/>
      <c r="K2" s="17"/>
      <c r="L2" s="2"/>
    </row>
    <row r="3" spans="1:14" ht="15" x14ac:dyDescent="0.2">
      <c r="A3" s="4"/>
      <c r="B3" s="467" t="s">
        <v>725</v>
      </c>
      <c r="C3" s="467"/>
      <c r="D3" s="467"/>
      <c r="E3" s="467"/>
      <c r="F3" s="467"/>
      <c r="G3" s="467"/>
      <c r="H3" s="467"/>
      <c r="I3" s="467"/>
      <c r="J3" s="467"/>
    </row>
    <row r="4" spans="1:14" ht="25.5" customHeight="1" x14ac:dyDescent="0.2">
      <c r="B4" s="468" t="s">
        <v>860</v>
      </c>
      <c r="C4" s="468"/>
      <c r="D4" s="468"/>
      <c r="E4" s="468"/>
      <c r="F4" s="468"/>
      <c r="G4" s="468"/>
      <c r="H4" s="468"/>
      <c r="I4" s="468"/>
      <c r="J4" s="468"/>
    </row>
    <row r="6" spans="1:14" s="1" customFormat="1" ht="18" customHeight="1" x14ac:dyDescent="0.25">
      <c r="A6" s="2"/>
      <c r="B6" s="295" t="s">
        <v>764</v>
      </c>
      <c r="C6" s="296"/>
      <c r="D6" s="296"/>
      <c r="E6" s="296"/>
      <c r="F6" s="296"/>
      <c r="G6" s="296"/>
      <c r="H6" s="296"/>
      <c r="I6" s="296"/>
      <c r="J6" s="297"/>
      <c r="K6" s="2"/>
      <c r="L6" s="2"/>
      <c r="M6" s="2"/>
      <c r="N6" s="2"/>
    </row>
    <row r="7" spans="1:14" ht="14.25" customHeight="1" x14ac:dyDescent="0.2">
      <c r="B7" s="341" t="s">
        <v>724</v>
      </c>
      <c r="C7" s="101" t="s">
        <v>545</v>
      </c>
      <c r="D7" s="341" t="s">
        <v>629</v>
      </c>
      <c r="E7" s="341" t="s">
        <v>551</v>
      </c>
      <c r="F7" s="341" t="s">
        <v>552</v>
      </c>
      <c r="G7" s="341" t="s">
        <v>946</v>
      </c>
      <c r="H7" s="334" t="s">
        <v>104</v>
      </c>
      <c r="I7" s="335"/>
      <c r="J7" s="336"/>
    </row>
    <row r="8" spans="1:14" x14ac:dyDescent="0.2">
      <c r="B8" s="342"/>
      <c r="C8" s="340" t="s">
        <v>549</v>
      </c>
      <c r="D8" s="342"/>
      <c r="E8" s="342"/>
      <c r="F8" s="342"/>
      <c r="G8" s="342"/>
      <c r="H8" s="337"/>
      <c r="I8" s="338"/>
      <c r="J8" s="339"/>
    </row>
    <row r="9" spans="1:14" x14ac:dyDescent="0.2">
      <c r="B9" s="342"/>
      <c r="C9" s="340"/>
      <c r="D9" s="342"/>
      <c r="E9" s="342"/>
      <c r="F9" s="342"/>
      <c r="G9" s="342"/>
      <c r="H9" s="337"/>
      <c r="I9" s="338"/>
      <c r="J9" s="339"/>
    </row>
    <row r="10" spans="1:14" x14ac:dyDescent="0.2">
      <c r="B10" s="342"/>
      <c r="C10" s="340"/>
      <c r="D10" s="343"/>
      <c r="E10" s="343"/>
      <c r="F10" s="343"/>
      <c r="G10" s="343"/>
      <c r="H10" s="355"/>
      <c r="I10" s="377"/>
      <c r="J10" s="356"/>
    </row>
    <row r="11" spans="1:14" ht="15" customHeight="1" x14ac:dyDescent="0.2">
      <c r="B11" s="46" t="s">
        <v>630</v>
      </c>
      <c r="C11" s="94"/>
      <c r="D11" s="94"/>
      <c r="E11" s="94"/>
      <c r="F11" s="95"/>
      <c r="G11" s="95"/>
      <c r="H11" s="448"/>
      <c r="I11" s="449"/>
      <c r="J11" s="450"/>
    </row>
    <row r="12" spans="1:14" s="4" customFormat="1" x14ac:dyDescent="0.2">
      <c r="B12" s="79"/>
      <c r="C12" s="78"/>
      <c r="D12" s="78"/>
      <c r="E12" s="78"/>
      <c r="F12" s="78"/>
      <c r="G12" s="178"/>
      <c r="H12" s="457"/>
      <c r="I12" s="458"/>
      <c r="J12" s="459"/>
    </row>
    <row r="13" spans="1:14" s="4" customFormat="1" x14ac:dyDescent="0.2">
      <c r="B13" s="79"/>
      <c r="C13" s="78"/>
      <c r="D13" s="78"/>
      <c r="E13" s="78"/>
      <c r="F13" s="78"/>
      <c r="G13" s="178"/>
      <c r="H13" s="457"/>
      <c r="I13" s="458"/>
      <c r="J13" s="459"/>
    </row>
    <row r="14" spans="1:14" s="4" customFormat="1" x14ac:dyDescent="0.2">
      <c r="B14" s="79"/>
      <c r="C14" s="78"/>
      <c r="D14" s="78"/>
      <c r="E14" s="78"/>
      <c r="F14" s="78"/>
      <c r="G14" s="178"/>
      <c r="H14" s="457"/>
      <c r="I14" s="458"/>
      <c r="J14" s="459"/>
    </row>
    <row r="15" spans="1:14" s="4" customFormat="1" x14ac:dyDescent="0.2">
      <c r="B15" s="79"/>
      <c r="C15" s="78"/>
      <c r="D15" s="78"/>
      <c r="E15" s="78"/>
      <c r="F15" s="78"/>
      <c r="G15" s="178"/>
      <c r="H15" s="457"/>
      <c r="I15" s="458"/>
      <c r="J15" s="459"/>
    </row>
    <row r="16" spans="1:14" s="4" customFormat="1" x14ac:dyDescent="0.2">
      <c r="B16" s="79"/>
      <c r="C16" s="78"/>
      <c r="D16" s="78"/>
      <c r="E16" s="78"/>
      <c r="F16" s="78"/>
      <c r="G16" s="178"/>
      <c r="H16" s="457"/>
      <c r="I16" s="458"/>
      <c r="J16" s="459"/>
    </row>
    <row r="17" spans="1:14" x14ac:dyDescent="0.2">
      <c r="B17" s="46" t="s">
        <v>799</v>
      </c>
      <c r="C17" s="94"/>
      <c r="D17" s="94"/>
      <c r="E17" s="94"/>
      <c r="F17" s="95"/>
      <c r="G17" s="95"/>
      <c r="H17" s="448"/>
      <c r="I17" s="449"/>
      <c r="J17" s="450"/>
    </row>
    <row r="18" spans="1:14" s="4" customFormat="1" x14ac:dyDescent="0.2">
      <c r="B18" s="135"/>
      <c r="C18" s="134"/>
      <c r="D18" s="134"/>
      <c r="E18" s="134"/>
      <c r="F18" s="134"/>
      <c r="G18" s="134"/>
      <c r="H18" s="454"/>
      <c r="I18" s="455"/>
      <c r="J18" s="456"/>
    </row>
    <row r="19" spans="1:14" s="4" customFormat="1" x14ac:dyDescent="0.2">
      <c r="B19" s="135"/>
      <c r="C19" s="134"/>
      <c r="D19" s="134"/>
      <c r="E19" s="134"/>
      <c r="F19" s="134"/>
      <c r="G19" s="134"/>
      <c r="H19" s="454"/>
      <c r="I19" s="455"/>
      <c r="J19" s="456"/>
    </row>
    <row r="20" spans="1:14" s="4" customFormat="1" x14ac:dyDescent="0.2">
      <c r="B20" s="135"/>
      <c r="C20" s="134"/>
      <c r="D20" s="134"/>
      <c r="E20" s="134"/>
      <c r="F20" s="134"/>
      <c r="G20" s="134"/>
      <c r="H20" s="454"/>
      <c r="I20" s="455"/>
      <c r="J20" s="456"/>
    </row>
    <row r="21" spans="1:14" s="4" customFormat="1" x14ac:dyDescent="0.2">
      <c r="B21" s="135"/>
      <c r="C21" s="134"/>
      <c r="D21" s="134"/>
      <c r="E21" s="134"/>
      <c r="F21" s="134"/>
      <c r="G21" s="134"/>
      <c r="H21" s="454"/>
      <c r="I21" s="455"/>
      <c r="J21" s="456"/>
    </row>
    <row r="22" spans="1:14" s="4" customFormat="1" x14ac:dyDescent="0.2">
      <c r="B22" s="135"/>
      <c r="C22" s="134"/>
      <c r="D22" s="134"/>
      <c r="E22" s="134"/>
      <c r="F22" s="134"/>
      <c r="G22" s="134"/>
      <c r="H22" s="454"/>
      <c r="I22" s="455"/>
      <c r="J22" s="456"/>
    </row>
    <row r="24" spans="1:14" s="1" customFormat="1" ht="18" x14ac:dyDescent="0.25">
      <c r="A24" s="2"/>
      <c r="B24" s="307" t="s">
        <v>936</v>
      </c>
      <c r="C24" s="307"/>
      <c r="D24" s="307"/>
      <c r="E24" s="307"/>
      <c r="F24" s="307"/>
      <c r="G24" s="307"/>
      <c r="H24" s="307"/>
      <c r="I24" s="307"/>
      <c r="J24" s="307"/>
      <c r="K24" s="17"/>
      <c r="L24" s="2"/>
      <c r="M24" s="2"/>
      <c r="N24" s="2"/>
    </row>
    <row r="25" spans="1:14" ht="14.25" customHeight="1" x14ac:dyDescent="0.2">
      <c r="B25" s="341" t="s">
        <v>724</v>
      </c>
      <c r="C25" s="101" t="s">
        <v>545</v>
      </c>
      <c r="D25" s="341" t="s">
        <v>935</v>
      </c>
      <c r="E25" s="341" t="s">
        <v>947</v>
      </c>
      <c r="F25" s="343" t="s">
        <v>551</v>
      </c>
      <c r="G25" s="343" t="s">
        <v>552</v>
      </c>
      <c r="H25" s="334" t="s">
        <v>104</v>
      </c>
      <c r="I25" s="335"/>
      <c r="J25" s="336"/>
    </row>
    <row r="26" spans="1:14" x14ac:dyDescent="0.2">
      <c r="B26" s="342"/>
      <c r="C26" s="340" t="s">
        <v>549</v>
      </c>
      <c r="D26" s="342"/>
      <c r="E26" s="342"/>
      <c r="F26" s="340"/>
      <c r="G26" s="340"/>
      <c r="H26" s="337"/>
      <c r="I26" s="338"/>
      <c r="J26" s="339"/>
    </row>
    <row r="27" spans="1:14" x14ac:dyDescent="0.2">
      <c r="B27" s="342"/>
      <c r="C27" s="340"/>
      <c r="D27" s="342"/>
      <c r="E27" s="342"/>
      <c r="F27" s="340"/>
      <c r="G27" s="340"/>
      <c r="H27" s="337"/>
      <c r="I27" s="338"/>
      <c r="J27" s="339"/>
    </row>
    <row r="28" spans="1:14" x14ac:dyDescent="0.2">
      <c r="B28" s="342"/>
      <c r="C28" s="340"/>
      <c r="D28" s="343"/>
      <c r="E28" s="343"/>
      <c r="F28" s="340"/>
      <c r="G28" s="340"/>
      <c r="H28" s="355"/>
      <c r="I28" s="377"/>
      <c r="J28" s="356"/>
    </row>
    <row r="29" spans="1:14" ht="15" customHeight="1" x14ac:dyDescent="0.2">
      <c r="B29" s="46" t="s">
        <v>630</v>
      </c>
      <c r="C29" s="94"/>
      <c r="D29" s="94"/>
      <c r="E29" s="94"/>
      <c r="F29" s="94"/>
      <c r="G29" s="95"/>
      <c r="H29" s="448"/>
      <c r="I29" s="449"/>
      <c r="J29" s="450"/>
    </row>
    <row r="30" spans="1:14" s="4" customFormat="1" x14ac:dyDescent="0.2">
      <c r="B30" s="79"/>
      <c r="C30" s="78"/>
      <c r="D30" s="231"/>
      <c r="E30" s="178"/>
      <c r="F30" s="78"/>
      <c r="G30" s="78"/>
      <c r="H30" s="457"/>
      <c r="I30" s="458"/>
      <c r="J30" s="459"/>
    </row>
    <row r="31" spans="1:14" s="4" customFormat="1" x14ac:dyDescent="0.2">
      <c r="B31" s="79"/>
      <c r="C31" s="78"/>
      <c r="D31" s="231"/>
      <c r="E31" s="178"/>
      <c r="F31" s="78"/>
      <c r="G31" s="78"/>
      <c r="H31" s="457"/>
      <c r="I31" s="458"/>
      <c r="J31" s="459"/>
    </row>
    <row r="32" spans="1:14" s="4" customFormat="1" x14ac:dyDescent="0.2">
      <c r="B32" s="79"/>
      <c r="C32" s="78"/>
      <c r="D32" s="231"/>
      <c r="E32" s="178"/>
      <c r="F32" s="78"/>
      <c r="G32" s="78"/>
      <c r="H32" s="457"/>
      <c r="I32" s="458"/>
      <c r="J32" s="459"/>
    </row>
    <row r="33" spans="2:10" s="4" customFormat="1" x14ac:dyDescent="0.2">
      <c r="B33" s="79"/>
      <c r="C33" s="78"/>
      <c r="D33" s="231"/>
      <c r="E33" s="178"/>
      <c r="F33" s="78"/>
      <c r="G33" s="78"/>
      <c r="H33" s="457"/>
      <c r="I33" s="458"/>
      <c r="J33" s="459"/>
    </row>
    <row r="34" spans="2:10" s="4" customFormat="1" x14ac:dyDescent="0.2">
      <c r="B34" s="79"/>
      <c r="C34" s="78"/>
      <c r="D34" s="231"/>
      <c r="E34" s="178"/>
      <c r="F34" s="78"/>
      <c r="G34" s="78"/>
      <c r="H34" s="457"/>
      <c r="I34" s="458"/>
      <c r="J34" s="459"/>
    </row>
    <row r="35" spans="2:10" x14ac:dyDescent="0.2">
      <c r="B35" s="46" t="s">
        <v>799</v>
      </c>
      <c r="C35" s="94"/>
      <c r="D35" s="250"/>
      <c r="E35" s="95"/>
      <c r="F35" s="94"/>
      <c r="G35" s="95"/>
      <c r="H35" s="448"/>
      <c r="I35" s="449"/>
      <c r="J35" s="450"/>
    </row>
    <row r="36" spans="2:10" s="4" customFormat="1" x14ac:dyDescent="0.2">
      <c r="B36" s="135"/>
      <c r="C36" s="134"/>
      <c r="D36" s="235"/>
      <c r="E36" s="134"/>
      <c r="F36" s="134"/>
      <c r="G36" s="134"/>
      <c r="H36" s="454"/>
      <c r="I36" s="455"/>
      <c r="J36" s="456"/>
    </row>
    <row r="37" spans="2:10" s="4" customFormat="1" x14ac:dyDescent="0.2">
      <c r="B37" s="135"/>
      <c r="C37" s="134"/>
      <c r="D37" s="235"/>
      <c r="E37" s="134"/>
      <c r="F37" s="134"/>
      <c r="G37" s="134"/>
      <c r="H37" s="454"/>
      <c r="I37" s="455"/>
      <c r="J37" s="456"/>
    </row>
    <row r="38" spans="2:10" s="4" customFormat="1" x14ac:dyDescent="0.2">
      <c r="B38" s="135"/>
      <c r="C38" s="134"/>
      <c r="D38" s="235"/>
      <c r="E38" s="134"/>
      <c r="F38" s="134"/>
      <c r="G38" s="134"/>
      <c r="H38" s="454"/>
      <c r="I38" s="455"/>
      <c r="J38" s="456"/>
    </row>
    <row r="39" spans="2:10" s="4" customFormat="1" x14ac:dyDescent="0.2">
      <c r="B39" s="135"/>
      <c r="C39" s="134"/>
      <c r="D39" s="235"/>
      <c r="E39" s="134"/>
      <c r="F39" s="134"/>
      <c r="G39" s="134"/>
      <c r="H39" s="454"/>
      <c r="I39" s="455"/>
      <c r="J39" s="456"/>
    </row>
    <row r="40" spans="2:10" s="4" customFormat="1" x14ac:dyDescent="0.2">
      <c r="B40" s="135"/>
      <c r="C40" s="134"/>
      <c r="D40" s="235"/>
      <c r="E40" s="134"/>
      <c r="F40" s="134"/>
      <c r="G40" s="134"/>
      <c r="H40" s="454"/>
      <c r="I40" s="455"/>
      <c r="J40" s="456"/>
    </row>
    <row r="43" spans="2:10" ht="15.75" x14ac:dyDescent="0.2">
      <c r="B43" s="295" t="s">
        <v>845</v>
      </c>
      <c r="C43" s="296"/>
      <c r="D43" s="296"/>
      <c r="E43" s="296"/>
      <c r="F43" s="296"/>
      <c r="G43" s="297"/>
    </row>
    <row r="44" spans="2:10" x14ac:dyDescent="0.2">
      <c r="B44" s="77" t="s">
        <v>630</v>
      </c>
      <c r="C44" s="75"/>
      <c r="D44" s="75"/>
      <c r="E44" s="75"/>
      <c r="F44" s="75"/>
      <c r="G44" s="76"/>
    </row>
    <row r="45" spans="2:10" x14ac:dyDescent="0.2">
      <c r="B45" s="37" t="s">
        <v>94</v>
      </c>
      <c r="C45" s="37" t="s">
        <v>846</v>
      </c>
      <c r="D45" s="36" t="s">
        <v>847</v>
      </c>
      <c r="E45" s="143" t="s">
        <v>848</v>
      </c>
      <c r="F45" s="305" t="s">
        <v>104</v>
      </c>
      <c r="G45" s="306"/>
    </row>
    <row r="46" spans="2:10" s="4" customFormat="1" x14ac:dyDescent="0.2">
      <c r="B46" s="153"/>
      <c r="C46" s="170"/>
      <c r="D46" s="170"/>
      <c r="E46" s="176">
        <f>C46+D46</f>
        <v>0</v>
      </c>
      <c r="F46" s="290"/>
      <c r="G46" s="291"/>
    </row>
    <row r="47" spans="2:10" s="4" customFormat="1" x14ac:dyDescent="0.2">
      <c r="B47" s="153"/>
      <c r="C47" s="170"/>
      <c r="D47" s="170"/>
      <c r="E47" s="176">
        <f t="shared" ref="E47:E52" si="0">C47+D47</f>
        <v>0</v>
      </c>
      <c r="F47" s="290"/>
      <c r="G47" s="291"/>
    </row>
    <row r="48" spans="2:10" s="4" customFormat="1" x14ac:dyDescent="0.2">
      <c r="B48" s="153"/>
      <c r="C48" s="170"/>
      <c r="D48" s="170"/>
      <c r="E48" s="176">
        <f t="shared" si="0"/>
        <v>0</v>
      </c>
      <c r="F48" s="290"/>
      <c r="G48" s="291"/>
    </row>
    <row r="49" spans="2:16" s="4" customFormat="1" x14ac:dyDescent="0.2">
      <c r="B49" s="153"/>
      <c r="C49" s="170"/>
      <c r="D49" s="170"/>
      <c r="E49" s="176">
        <f t="shared" si="0"/>
        <v>0</v>
      </c>
      <c r="F49" s="290"/>
      <c r="G49" s="291"/>
    </row>
    <row r="50" spans="2:16" s="4" customFormat="1" x14ac:dyDescent="0.2">
      <c r="B50" s="153"/>
      <c r="C50" s="170"/>
      <c r="D50" s="170"/>
      <c r="E50" s="176">
        <f t="shared" si="0"/>
        <v>0</v>
      </c>
      <c r="F50" s="290"/>
      <c r="G50" s="291"/>
    </row>
    <row r="51" spans="2:16" s="4" customFormat="1" x14ac:dyDescent="0.2">
      <c r="B51" s="153"/>
      <c r="C51" s="170"/>
      <c r="D51" s="170"/>
      <c r="E51" s="176">
        <f t="shared" si="0"/>
        <v>0</v>
      </c>
      <c r="F51" s="290"/>
      <c r="G51" s="291"/>
    </row>
    <row r="52" spans="2:16" s="4" customFormat="1" x14ac:dyDescent="0.2">
      <c r="B52" s="153"/>
      <c r="C52" s="170"/>
      <c r="D52" s="170"/>
      <c r="E52" s="176">
        <f t="shared" si="0"/>
        <v>0</v>
      </c>
      <c r="F52" s="290"/>
      <c r="G52" s="291"/>
    </row>
    <row r="54" spans="2:16" ht="15.75" x14ac:dyDescent="0.2">
      <c r="B54" s="461" t="s">
        <v>883</v>
      </c>
      <c r="C54" s="462"/>
      <c r="D54" s="462"/>
      <c r="E54" s="462"/>
      <c r="F54" s="462"/>
      <c r="G54" s="462"/>
      <c r="H54" s="462"/>
      <c r="I54" s="462"/>
      <c r="J54" s="462"/>
      <c r="K54" s="462"/>
      <c r="L54" s="462"/>
      <c r="M54" s="462"/>
      <c r="N54" s="462"/>
      <c r="O54" s="462"/>
      <c r="P54" s="463"/>
    </row>
    <row r="55" spans="2:16" ht="15" x14ac:dyDescent="0.25">
      <c r="B55" s="464" t="s">
        <v>725</v>
      </c>
      <c r="C55" s="465"/>
      <c r="D55" s="465"/>
      <c r="E55" s="465"/>
      <c r="F55" s="465"/>
      <c r="G55" s="465"/>
      <c r="H55" s="465"/>
      <c r="I55" s="465"/>
      <c r="J55" s="465"/>
      <c r="K55" s="465"/>
      <c r="L55" s="465"/>
      <c r="M55" s="465"/>
      <c r="N55" s="465"/>
      <c r="O55" s="465"/>
      <c r="P55" s="466"/>
    </row>
    <row r="56" spans="2:16" ht="14.25" customHeight="1" x14ac:dyDescent="0.2">
      <c r="B56" s="451" t="s">
        <v>937</v>
      </c>
      <c r="C56" s="452"/>
      <c r="D56" s="452"/>
      <c r="E56" s="452"/>
      <c r="F56" s="452"/>
      <c r="G56" s="452"/>
      <c r="H56" s="452"/>
      <c r="I56" s="452"/>
      <c r="J56" s="452"/>
      <c r="K56" s="452"/>
      <c r="L56" s="452"/>
      <c r="M56" s="452"/>
      <c r="N56" s="452"/>
      <c r="O56" s="452"/>
      <c r="P56" s="453"/>
    </row>
    <row r="57" spans="2:16" x14ac:dyDescent="0.2">
      <c r="B57" s="460" t="s">
        <v>941</v>
      </c>
      <c r="C57" s="358"/>
      <c r="D57" s="358"/>
      <c r="E57" s="358"/>
      <c r="F57" s="358"/>
      <c r="G57" s="358"/>
      <c r="H57" s="358"/>
      <c r="I57" s="358"/>
      <c r="J57" s="358"/>
      <c r="K57" s="358"/>
      <c r="L57" s="358"/>
      <c r="M57" s="358"/>
      <c r="N57" s="358"/>
      <c r="O57" s="358"/>
      <c r="P57" s="358"/>
    </row>
    <row r="58" spans="2:16" ht="38.25" x14ac:dyDescent="0.2">
      <c r="B58" s="39" t="s">
        <v>971</v>
      </c>
      <c r="C58" s="39" t="s">
        <v>607</v>
      </c>
      <c r="D58" s="314" t="s">
        <v>884</v>
      </c>
      <c r="E58" s="314"/>
      <c r="F58" s="314" t="s">
        <v>972</v>
      </c>
      <c r="G58" s="314"/>
      <c r="H58" s="314"/>
      <c r="I58" s="39" t="s">
        <v>1086</v>
      </c>
      <c r="J58" s="39" t="s">
        <v>887</v>
      </c>
      <c r="K58" s="318" t="s">
        <v>973</v>
      </c>
      <c r="L58" s="320"/>
      <c r="M58" s="39" t="s">
        <v>888</v>
      </c>
      <c r="N58" s="318" t="s">
        <v>889</v>
      </c>
      <c r="O58" s="319"/>
      <c r="P58" s="320"/>
    </row>
    <row r="59" spans="2:16" ht="83.45" customHeight="1" x14ac:dyDescent="0.2">
      <c r="B59" s="253" t="s">
        <v>1295</v>
      </c>
      <c r="C59" s="253" t="s">
        <v>925</v>
      </c>
      <c r="D59" s="313" t="s">
        <v>1296</v>
      </c>
      <c r="E59" s="313"/>
      <c r="F59" s="313" t="s">
        <v>1297</v>
      </c>
      <c r="G59" s="313"/>
      <c r="H59" s="313"/>
      <c r="I59" s="253" t="s">
        <v>890</v>
      </c>
      <c r="J59" s="253" t="s">
        <v>916</v>
      </c>
      <c r="K59" s="313" t="s">
        <v>1298</v>
      </c>
      <c r="L59" s="313"/>
      <c r="M59" s="134"/>
      <c r="N59" s="315"/>
      <c r="O59" s="316"/>
      <c r="P59" s="317"/>
    </row>
    <row r="60" spans="2:16" ht="83.45" customHeight="1" x14ac:dyDescent="0.2">
      <c r="B60" s="253" t="s">
        <v>1295</v>
      </c>
      <c r="C60" s="253" t="s">
        <v>925</v>
      </c>
      <c r="D60" s="313" t="s">
        <v>1296</v>
      </c>
      <c r="E60" s="313"/>
      <c r="F60" s="313" t="s">
        <v>1299</v>
      </c>
      <c r="G60" s="313"/>
      <c r="H60" s="313"/>
      <c r="I60" s="253" t="s">
        <v>890</v>
      </c>
      <c r="J60" s="253" t="s">
        <v>897</v>
      </c>
      <c r="K60" s="313" t="s">
        <v>1298</v>
      </c>
      <c r="L60" s="313"/>
      <c r="M60" s="134"/>
      <c r="N60" s="315"/>
      <c r="O60" s="316"/>
      <c r="P60" s="317"/>
    </row>
    <row r="61" spans="2:16" ht="83.45" customHeight="1" x14ac:dyDescent="0.2">
      <c r="B61" s="253" t="s">
        <v>1295</v>
      </c>
      <c r="C61" s="253" t="s">
        <v>925</v>
      </c>
      <c r="D61" s="313" t="s">
        <v>1300</v>
      </c>
      <c r="E61" s="313"/>
      <c r="F61" s="313" t="s">
        <v>1301</v>
      </c>
      <c r="G61" s="313"/>
      <c r="H61" s="313"/>
      <c r="I61" s="253" t="s">
        <v>1302</v>
      </c>
      <c r="J61" s="253" t="s">
        <v>902</v>
      </c>
      <c r="K61" s="313" t="s">
        <v>1303</v>
      </c>
      <c r="L61" s="313"/>
      <c r="M61" s="134"/>
      <c r="N61" s="315"/>
      <c r="O61" s="316"/>
      <c r="P61" s="317"/>
    </row>
    <row r="62" spans="2:16" ht="110.45" customHeight="1" x14ac:dyDescent="0.2">
      <c r="B62" s="253" t="s">
        <v>1295</v>
      </c>
      <c r="C62" s="253" t="s">
        <v>925</v>
      </c>
      <c r="D62" s="313" t="s">
        <v>1304</v>
      </c>
      <c r="E62" s="313"/>
      <c r="F62" s="313" t="s">
        <v>1305</v>
      </c>
      <c r="G62" s="313"/>
      <c r="H62" s="313"/>
      <c r="I62" s="253" t="s">
        <v>1302</v>
      </c>
      <c r="J62" s="253" t="s">
        <v>897</v>
      </c>
      <c r="K62" s="313" t="s">
        <v>983</v>
      </c>
      <c r="L62" s="313"/>
      <c r="M62" s="134"/>
      <c r="N62" s="315"/>
      <c r="O62" s="316"/>
      <c r="P62" s="317"/>
    </row>
    <row r="63" spans="2:16" ht="83.45" customHeight="1" x14ac:dyDescent="0.2">
      <c r="B63" s="253" t="s">
        <v>1295</v>
      </c>
      <c r="C63" s="253" t="s">
        <v>925</v>
      </c>
      <c r="D63" s="313" t="s">
        <v>1306</v>
      </c>
      <c r="E63" s="313"/>
      <c r="F63" s="313" t="s">
        <v>1307</v>
      </c>
      <c r="G63" s="313"/>
      <c r="H63" s="313"/>
      <c r="I63" s="253" t="s">
        <v>895</v>
      </c>
      <c r="J63" s="253" t="s">
        <v>916</v>
      </c>
      <c r="K63" s="313" t="s">
        <v>1308</v>
      </c>
      <c r="L63" s="313"/>
      <c r="M63" s="134"/>
      <c r="N63" s="315"/>
      <c r="O63" s="316"/>
      <c r="P63" s="317"/>
    </row>
    <row r="64" spans="2:16" ht="140.1" customHeight="1" x14ac:dyDescent="0.2">
      <c r="B64" s="253" t="s">
        <v>1295</v>
      </c>
      <c r="C64" s="253" t="s">
        <v>925</v>
      </c>
      <c r="D64" s="313" t="s">
        <v>1309</v>
      </c>
      <c r="E64" s="313"/>
      <c r="F64" s="313" t="s">
        <v>996</v>
      </c>
      <c r="G64" s="313"/>
      <c r="H64" s="313"/>
      <c r="I64" s="253" t="s">
        <v>1302</v>
      </c>
      <c r="J64" s="253" t="s">
        <v>902</v>
      </c>
      <c r="K64" s="313" t="s">
        <v>1310</v>
      </c>
      <c r="L64" s="313"/>
      <c r="M64" s="134"/>
      <c r="N64" s="315"/>
      <c r="O64" s="316"/>
      <c r="P64" s="317"/>
    </row>
    <row r="65" spans="2:16" ht="83.45" customHeight="1" x14ac:dyDescent="0.2">
      <c r="B65" s="253" t="s">
        <v>1295</v>
      </c>
      <c r="C65" s="253" t="s">
        <v>955</v>
      </c>
      <c r="D65" s="313" t="s">
        <v>1311</v>
      </c>
      <c r="E65" s="313"/>
      <c r="F65" s="313" t="s">
        <v>1312</v>
      </c>
      <c r="G65" s="313"/>
      <c r="H65" s="313"/>
      <c r="I65" s="253" t="s">
        <v>890</v>
      </c>
      <c r="J65" s="253" t="s">
        <v>916</v>
      </c>
      <c r="K65" s="313" t="s">
        <v>1313</v>
      </c>
      <c r="L65" s="313"/>
      <c r="M65" s="134"/>
      <c r="N65" s="315"/>
      <c r="O65" s="316"/>
      <c r="P65" s="317"/>
    </row>
    <row r="66" spans="2:16" ht="83.45" customHeight="1" x14ac:dyDescent="0.2">
      <c r="B66" s="253" t="s">
        <v>1295</v>
      </c>
      <c r="C66" s="253" t="s">
        <v>955</v>
      </c>
      <c r="D66" s="313" t="s">
        <v>1311</v>
      </c>
      <c r="E66" s="313"/>
      <c r="F66" s="313" t="s">
        <v>1314</v>
      </c>
      <c r="G66" s="313"/>
      <c r="H66" s="313"/>
      <c r="I66" s="253" t="s">
        <v>890</v>
      </c>
      <c r="J66" s="253" t="s">
        <v>897</v>
      </c>
      <c r="K66" s="313" t="s">
        <v>1313</v>
      </c>
      <c r="L66" s="313"/>
      <c r="M66" s="134"/>
      <c r="N66" s="315"/>
      <c r="O66" s="316"/>
      <c r="P66" s="317"/>
    </row>
    <row r="67" spans="2:16" ht="83.45" customHeight="1" x14ac:dyDescent="0.2">
      <c r="B67" s="253" t="s">
        <v>1295</v>
      </c>
      <c r="C67" s="253" t="s">
        <v>955</v>
      </c>
      <c r="D67" s="313" t="s">
        <v>1315</v>
      </c>
      <c r="E67" s="313"/>
      <c r="F67" s="313" t="s">
        <v>1316</v>
      </c>
      <c r="G67" s="313"/>
      <c r="H67" s="313"/>
      <c r="I67" s="253" t="s">
        <v>1302</v>
      </c>
      <c r="J67" s="253" t="s">
        <v>902</v>
      </c>
      <c r="K67" s="313" t="s">
        <v>1317</v>
      </c>
      <c r="L67" s="313"/>
      <c r="M67" s="134"/>
      <c r="N67" s="315"/>
      <c r="O67" s="316"/>
      <c r="P67" s="317"/>
    </row>
    <row r="68" spans="2:16" ht="83.45" customHeight="1" x14ac:dyDescent="0.2">
      <c r="B68" s="253" t="s">
        <v>1295</v>
      </c>
      <c r="C68" s="253" t="s">
        <v>955</v>
      </c>
      <c r="D68" s="313" t="s">
        <v>1318</v>
      </c>
      <c r="E68" s="313"/>
      <c r="F68" s="313" t="s">
        <v>1319</v>
      </c>
      <c r="G68" s="313"/>
      <c r="H68" s="313"/>
      <c r="I68" s="253" t="s">
        <v>1302</v>
      </c>
      <c r="J68" s="253" t="s">
        <v>897</v>
      </c>
      <c r="K68" s="313" t="s">
        <v>1320</v>
      </c>
      <c r="L68" s="313"/>
      <c r="M68" s="134"/>
      <c r="N68" s="315"/>
      <c r="O68" s="316"/>
      <c r="P68" s="317"/>
    </row>
    <row r="69" spans="2:16" ht="105.6" customHeight="1" x14ac:dyDescent="0.2">
      <c r="B69" s="253" t="s">
        <v>1295</v>
      </c>
      <c r="C69" s="253" t="s">
        <v>955</v>
      </c>
      <c r="D69" s="313" t="s">
        <v>1321</v>
      </c>
      <c r="E69" s="313"/>
      <c r="F69" s="313" t="s">
        <v>1322</v>
      </c>
      <c r="G69" s="313"/>
      <c r="H69" s="313"/>
      <c r="I69" s="253" t="s">
        <v>1302</v>
      </c>
      <c r="J69" s="253" t="s">
        <v>897</v>
      </c>
      <c r="K69" s="313" t="s">
        <v>983</v>
      </c>
      <c r="L69" s="313"/>
      <c r="M69" s="134"/>
      <c r="N69" s="315"/>
      <c r="O69" s="316"/>
      <c r="P69" s="317"/>
    </row>
    <row r="70" spans="2:16" ht="83.45" customHeight="1" x14ac:dyDescent="0.2">
      <c r="B70" s="253" t="s">
        <v>1295</v>
      </c>
      <c r="C70" s="253" t="s">
        <v>955</v>
      </c>
      <c r="D70" s="313" t="s">
        <v>1323</v>
      </c>
      <c r="E70" s="313"/>
      <c r="F70" s="313" t="s">
        <v>1324</v>
      </c>
      <c r="G70" s="313"/>
      <c r="H70" s="313"/>
      <c r="I70" s="253" t="s">
        <v>895</v>
      </c>
      <c r="J70" s="253" t="s">
        <v>897</v>
      </c>
      <c r="K70" s="313" t="s">
        <v>1308</v>
      </c>
      <c r="L70" s="313"/>
      <c r="M70" s="134"/>
      <c r="N70" s="315"/>
      <c r="O70" s="316"/>
      <c r="P70" s="317"/>
    </row>
    <row r="71" spans="2:16" ht="143.44999999999999" customHeight="1" x14ac:dyDescent="0.2">
      <c r="B71" s="253" t="s">
        <v>1295</v>
      </c>
      <c r="C71" s="253" t="s">
        <v>955</v>
      </c>
      <c r="D71" s="313" t="s">
        <v>1325</v>
      </c>
      <c r="E71" s="313"/>
      <c r="F71" s="313" t="s">
        <v>996</v>
      </c>
      <c r="G71" s="313"/>
      <c r="H71" s="313"/>
      <c r="I71" s="253" t="s">
        <v>1302</v>
      </c>
      <c r="J71" s="253" t="s">
        <v>902</v>
      </c>
      <c r="K71" s="313" t="s">
        <v>1326</v>
      </c>
      <c r="L71" s="313"/>
      <c r="M71" s="134"/>
      <c r="N71" s="315"/>
      <c r="O71" s="316"/>
      <c r="P71" s="317"/>
    </row>
    <row r="72" spans="2:16" ht="83.45" customHeight="1" x14ac:dyDescent="0.2">
      <c r="K72" s="447"/>
      <c r="L72" s="447"/>
    </row>
    <row r="73" spans="2:16" ht="83.45" customHeight="1" x14ac:dyDescent="0.2">
      <c r="K73" s="447"/>
      <c r="L73" s="447"/>
    </row>
    <row r="74" spans="2:16" ht="83.45" customHeight="1" x14ac:dyDescent="0.2">
      <c r="K74" s="447"/>
      <c r="L74" s="447"/>
    </row>
    <row r="75" spans="2:16" ht="83.45" customHeight="1" x14ac:dyDescent="0.2">
      <c r="K75" s="447"/>
      <c r="L75" s="447"/>
    </row>
    <row r="76" spans="2:16" x14ac:dyDescent="0.2">
      <c r="K76" s="447"/>
      <c r="L76" s="447"/>
    </row>
    <row r="77" spans="2:16" x14ac:dyDescent="0.2">
      <c r="K77" s="447"/>
      <c r="L77" s="447"/>
    </row>
    <row r="78" spans="2:16" x14ac:dyDescent="0.2">
      <c r="K78" s="447"/>
      <c r="L78" s="447"/>
    </row>
  </sheetData>
  <sheetProtection algorithmName="SHA-512" hashValue="J2Bfp9P8p8S0XK8BRvVmpV1qaBsmFTJC7o29OpadtL4sCiaSiVSuQkDO+zj3tgnaP5mA2b+DIh7AqSYfsSIqKg==" saltValue="OWaP3f2qLnN4WY3gxlzIUw==" spinCount="100000" sheet="1" formatColumns="0" formatRows="0" insertRows="0"/>
  <mergeCells count="119">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 ref="B2:J2"/>
    <mergeCell ref="B3:J3"/>
    <mergeCell ref="B4:J4"/>
    <mergeCell ref="D7:D10"/>
    <mergeCell ref="E7:E10"/>
    <mergeCell ref="C8:C10"/>
    <mergeCell ref="B7:B10"/>
    <mergeCell ref="F7:F10"/>
    <mergeCell ref="G7:G10"/>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3" customFormat="1" ht="15.75" x14ac:dyDescent="0.2">
      <c r="B2" s="408" t="s">
        <v>762</v>
      </c>
      <c r="C2" s="409"/>
      <c r="D2" s="409"/>
      <c r="E2" s="409"/>
      <c r="F2" s="409"/>
      <c r="G2" s="410"/>
      <c r="H2" s="3"/>
      <c r="I2" s="3"/>
      <c r="J2" s="108"/>
      <c r="K2" s="108"/>
      <c r="L2" s="108"/>
      <c r="M2" s="108"/>
      <c r="N2" s="108"/>
      <c r="O2" s="108"/>
      <c r="P2" s="7"/>
      <c r="Q2" s="7"/>
      <c r="R2" s="7"/>
      <c r="S2" s="7"/>
      <c r="T2" s="7"/>
      <c r="U2" s="7"/>
    </row>
    <row r="3" spans="1:21" ht="16.5" customHeight="1" x14ac:dyDescent="0.2">
      <c r="A3" s="4"/>
      <c r="B3" s="443" t="s">
        <v>725</v>
      </c>
      <c r="C3" s="444"/>
      <c r="D3" s="444"/>
      <c r="E3" s="444"/>
      <c r="F3" s="444"/>
      <c r="G3" s="445"/>
      <c r="O3" s="18"/>
      <c r="P3" s="10"/>
      <c r="Q3" s="18"/>
      <c r="R3" s="10"/>
      <c r="S3" s="10"/>
    </row>
    <row r="4" spans="1:21" ht="26.45" customHeight="1" x14ac:dyDescent="0.2">
      <c r="A4" s="4"/>
      <c r="B4" s="469" t="s">
        <v>943</v>
      </c>
      <c r="C4" s="470"/>
      <c r="D4" s="470"/>
      <c r="E4" s="470"/>
      <c r="F4" s="470"/>
      <c r="G4" s="471"/>
      <c r="O4" s="88"/>
      <c r="P4" s="88"/>
      <c r="Q4" s="88"/>
      <c r="R4" s="88"/>
      <c r="S4" s="88"/>
    </row>
    <row r="6" spans="1:21" ht="15.75" x14ac:dyDescent="0.25">
      <c r="B6" s="256" t="s">
        <v>678</v>
      </c>
      <c r="C6" s="256"/>
      <c r="D6" s="256"/>
      <c r="E6" s="256"/>
      <c r="F6" s="256"/>
      <c r="G6" s="256"/>
    </row>
    <row r="7" spans="1:21" ht="51" x14ac:dyDescent="0.2">
      <c r="B7" s="111" t="s">
        <v>607</v>
      </c>
      <c r="C7" s="111" t="s">
        <v>608</v>
      </c>
      <c r="D7" s="111" t="s">
        <v>611</v>
      </c>
      <c r="E7" s="111" t="s">
        <v>96</v>
      </c>
      <c r="F7" s="111" t="s">
        <v>420</v>
      </c>
      <c r="G7" s="41" t="s">
        <v>617</v>
      </c>
    </row>
    <row r="8" spans="1:21" s="26" customFormat="1" ht="35.1" customHeight="1" x14ac:dyDescent="0.2">
      <c r="B8" s="184" t="s">
        <v>604</v>
      </c>
      <c r="C8" s="48"/>
      <c r="D8" s="48"/>
      <c r="E8" s="48"/>
      <c r="F8" s="48"/>
      <c r="G8" s="48"/>
    </row>
    <row r="9" spans="1:21" s="26" customFormat="1" ht="35.1" customHeight="1" x14ac:dyDescent="0.2">
      <c r="B9" s="184" t="s">
        <v>614</v>
      </c>
      <c r="C9" s="48"/>
      <c r="D9" s="48"/>
      <c r="E9" s="48"/>
      <c r="F9" s="48"/>
      <c r="G9" s="48"/>
    </row>
    <row r="10" spans="1:21" s="26" customFormat="1" ht="35.1" customHeight="1" x14ac:dyDescent="0.2">
      <c r="B10" s="184" t="s">
        <v>605</v>
      </c>
      <c r="C10" s="48"/>
      <c r="D10" s="48"/>
      <c r="E10" s="48"/>
      <c r="F10" s="48"/>
      <c r="G10" s="48"/>
    </row>
    <row r="11" spans="1:21" s="26" customFormat="1" ht="35.1" customHeight="1" x14ac:dyDescent="0.2">
      <c r="B11" s="184" t="s">
        <v>28</v>
      </c>
      <c r="C11" s="48"/>
      <c r="D11" s="48"/>
      <c r="E11" s="48"/>
      <c r="F11" s="48"/>
      <c r="G11" s="48"/>
    </row>
    <row r="12" spans="1:21" s="26" customFormat="1" ht="35.1" customHeight="1" x14ac:dyDescent="0.2">
      <c r="B12" s="184" t="s">
        <v>612</v>
      </c>
      <c r="C12" s="48"/>
      <c r="D12" s="48"/>
      <c r="E12" s="48"/>
      <c r="F12" s="48"/>
      <c r="G12" s="48"/>
    </row>
    <row r="13" spans="1:21" s="26" customFormat="1" ht="35.1" customHeight="1" x14ac:dyDescent="0.2">
      <c r="B13" s="184" t="s">
        <v>613</v>
      </c>
      <c r="C13" s="48"/>
      <c r="D13" s="48"/>
      <c r="E13" s="48"/>
      <c r="F13" s="48"/>
      <c r="G13" s="48"/>
    </row>
    <row r="14" spans="1:21" s="26" customFormat="1" ht="35.1" customHeight="1" x14ac:dyDescent="0.2">
      <c r="B14" s="184" t="s">
        <v>668</v>
      </c>
      <c r="C14" s="48"/>
      <c r="D14" s="48"/>
      <c r="E14" s="48"/>
      <c r="F14" s="48"/>
      <c r="G14" s="48"/>
    </row>
    <row r="15" spans="1:21" s="26" customFormat="1" ht="35.1" customHeight="1" x14ac:dyDescent="0.2">
      <c r="B15" s="184" t="s">
        <v>615</v>
      </c>
      <c r="C15" s="48"/>
      <c r="D15" s="48"/>
      <c r="E15" s="48"/>
      <c r="F15" s="48"/>
      <c r="G15" s="48"/>
    </row>
    <row r="16" spans="1:21" s="26" customFormat="1" ht="35.1" customHeight="1" x14ac:dyDescent="0.2">
      <c r="B16" s="184" t="s">
        <v>616</v>
      </c>
      <c r="C16" s="48"/>
      <c r="D16" s="48"/>
      <c r="E16" s="48"/>
      <c r="F16" s="48"/>
      <c r="G16" s="48"/>
    </row>
    <row r="18" spans="2:5" ht="15.75" x14ac:dyDescent="0.2">
      <c r="B18" s="407" t="s">
        <v>817</v>
      </c>
      <c r="C18" s="407"/>
      <c r="D18" s="407"/>
      <c r="E18" s="407"/>
    </row>
    <row r="19" spans="2:5" x14ac:dyDescent="0.2">
      <c r="B19" s="37" t="s">
        <v>94</v>
      </c>
      <c r="C19" s="36" t="s">
        <v>529</v>
      </c>
      <c r="D19" s="305" t="s">
        <v>104</v>
      </c>
      <c r="E19" s="306"/>
    </row>
    <row r="20" spans="2:5" x14ac:dyDescent="0.2">
      <c r="B20" s="153"/>
      <c r="C20" s="170"/>
      <c r="D20" s="290"/>
      <c r="E20" s="291"/>
    </row>
    <row r="21" spans="2:5" x14ac:dyDescent="0.2">
      <c r="B21" s="153"/>
      <c r="C21" s="179"/>
      <c r="D21" s="290"/>
      <c r="E21" s="291"/>
    </row>
    <row r="22" spans="2:5" x14ac:dyDescent="0.2">
      <c r="B22" s="153"/>
      <c r="C22" s="179"/>
      <c r="D22" s="290"/>
      <c r="E22" s="291"/>
    </row>
    <row r="23" spans="2:5" x14ac:dyDescent="0.2">
      <c r="B23" s="153"/>
      <c r="C23" s="179"/>
      <c r="D23" s="290"/>
      <c r="E23" s="291"/>
    </row>
    <row r="24" spans="2:5" x14ac:dyDescent="0.2">
      <c r="B24" s="153"/>
      <c r="C24" s="179"/>
      <c r="D24" s="290"/>
      <c r="E24" s="291"/>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84A0-3527-4CB7-BE3D-21E4C1611E43}">
  <sheetPr>
    <tabColor theme="5" tint="0.39997558519241921"/>
  </sheetPr>
  <dimension ref="A2:N49"/>
  <sheetViews>
    <sheetView showGridLines="0" zoomScaleNormal="100" workbookViewId="0">
      <selection activeCell="E46" sqref="E46:F46"/>
    </sheetView>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474" t="s">
        <v>824</v>
      </c>
      <c r="C2" s="474"/>
      <c r="D2" s="474"/>
      <c r="E2" s="474"/>
      <c r="F2" s="474"/>
      <c r="G2" s="474"/>
      <c r="H2" s="475"/>
      <c r="I2" s="17"/>
      <c r="J2" s="17"/>
      <c r="K2" s="17"/>
      <c r="L2" s="2"/>
    </row>
    <row r="3" spans="1:12" ht="15" x14ac:dyDescent="0.2">
      <c r="A3" s="4"/>
      <c r="B3" s="476" t="s">
        <v>725</v>
      </c>
      <c r="C3" s="475"/>
      <c r="D3" s="475"/>
      <c r="E3" s="475"/>
      <c r="F3" s="475"/>
      <c r="G3" s="475"/>
      <c r="H3" s="475"/>
    </row>
    <row r="4" spans="1:12" x14ac:dyDescent="0.2">
      <c r="B4" s="468" t="s">
        <v>860</v>
      </c>
      <c r="C4" s="468"/>
      <c r="D4" s="468"/>
      <c r="E4" s="468"/>
      <c r="F4" s="468"/>
      <c r="G4" s="468"/>
      <c r="H4" s="468"/>
    </row>
    <row r="6" spans="1:12" s="1" customFormat="1" ht="15.75" x14ac:dyDescent="0.2">
      <c r="A6" s="2"/>
      <c r="B6" s="295" t="s">
        <v>765</v>
      </c>
      <c r="C6" s="296"/>
      <c r="D6" s="296"/>
      <c r="E6" s="296"/>
      <c r="F6" s="296"/>
      <c r="G6" s="296"/>
      <c r="H6" s="297"/>
      <c r="I6" s="3"/>
      <c r="J6" s="2"/>
      <c r="K6" s="2"/>
      <c r="L6" s="2"/>
    </row>
    <row r="7" spans="1:12" x14ac:dyDescent="0.2">
      <c r="B7" s="341" t="s">
        <v>724</v>
      </c>
      <c r="C7" s="45" t="s">
        <v>545</v>
      </c>
      <c r="D7" s="340" t="s">
        <v>579</v>
      </c>
      <c r="E7" s="340" t="s">
        <v>580</v>
      </c>
      <c r="F7" s="340" t="s">
        <v>581</v>
      </c>
      <c r="G7" s="340" t="s">
        <v>763</v>
      </c>
      <c r="H7" s="340" t="s">
        <v>104</v>
      </c>
    </row>
    <row r="8" spans="1:12" x14ac:dyDescent="0.2">
      <c r="B8" s="342"/>
      <c r="C8" s="340" t="s">
        <v>549</v>
      </c>
      <c r="D8" s="340"/>
      <c r="E8" s="340"/>
      <c r="F8" s="340"/>
      <c r="G8" s="340"/>
      <c r="H8" s="340"/>
    </row>
    <row r="9" spans="1:12" x14ac:dyDescent="0.2">
      <c r="B9" s="342"/>
      <c r="C9" s="340"/>
      <c r="D9" s="340"/>
      <c r="E9" s="340"/>
      <c r="F9" s="340"/>
      <c r="G9" s="340"/>
      <c r="H9" s="340"/>
    </row>
    <row r="10" spans="1:12" x14ac:dyDescent="0.2">
      <c r="B10" s="342"/>
      <c r="C10" s="340"/>
      <c r="D10" s="340"/>
      <c r="E10" s="340"/>
      <c r="F10" s="340"/>
      <c r="G10" s="340"/>
      <c r="H10" s="340"/>
    </row>
    <row r="11" spans="1:12" x14ac:dyDescent="0.2">
      <c r="B11" s="473" t="s">
        <v>630</v>
      </c>
      <c r="C11" s="473"/>
      <c r="D11" s="473"/>
      <c r="E11" s="473"/>
      <c r="F11" s="473"/>
      <c r="G11" s="473"/>
      <c r="H11" s="473"/>
    </row>
    <row r="12" spans="1:12" s="26" customFormat="1" ht="12" x14ac:dyDescent="0.2">
      <c r="B12" s="97"/>
      <c r="C12" s="78"/>
      <c r="D12" s="78"/>
      <c r="E12" s="78"/>
      <c r="F12" s="78"/>
      <c r="G12" s="78"/>
      <c r="H12" s="78"/>
    </row>
    <row r="13" spans="1:12" s="26" customFormat="1" ht="12" x14ac:dyDescent="0.2">
      <c r="B13" s="78"/>
      <c r="C13" s="78"/>
      <c r="D13" s="78"/>
      <c r="E13" s="78"/>
      <c r="F13" s="78"/>
      <c r="G13" s="78"/>
      <c r="H13" s="78"/>
    </row>
    <row r="14" spans="1:12" s="26" customFormat="1" ht="12" x14ac:dyDescent="0.2">
      <c r="B14" s="78"/>
      <c r="C14" s="78"/>
      <c r="D14" s="78"/>
      <c r="E14" s="78"/>
      <c r="F14" s="78"/>
      <c r="G14" s="78"/>
      <c r="H14" s="78"/>
    </row>
    <row r="15" spans="1:12" s="26" customFormat="1" ht="12" x14ac:dyDescent="0.2">
      <c r="B15" s="78"/>
      <c r="C15" s="78"/>
      <c r="D15" s="78"/>
      <c r="E15" s="78"/>
      <c r="F15" s="78"/>
      <c r="G15" s="78"/>
      <c r="H15" s="78"/>
    </row>
    <row r="16" spans="1:12" s="26" customFormat="1" ht="12" x14ac:dyDescent="0.2">
      <c r="B16" s="78"/>
      <c r="C16" s="78"/>
      <c r="D16" s="78"/>
      <c r="E16" s="78"/>
      <c r="F16" s="78"/>
      <c r="G16" s="78"/>
      <c r="H16" s="78"/>
    </row>
    <row r="17" spans="2:8" x14ac:dyDescent="0.2">
      <c r="B17" s="473" t="s">
        <v>799</v>
      </c>
      <c r="C17" s="473"/>
      <c r="D17" s="473"/>
      <c r="E17" s="473"/>
      <c r="F17" s="473"/>
      <c r="G17" s="473"/>
      <c r="H17" s="473"/>
    </row>
    <row r="18" spans="2:8" s="4" customFormat="1" x14ac:dyDescent="0.2">
      <c r="B18" s="133"/>
      <c r="C18" s="134"/>
      <c r="D18" s="134"/>
      <c r="E18" s="134"/>
      <c r="F18" s="134"/>
      <c r="G18" s="134"/>
      <c r="H18" s="134"/>
    </row>
    <row r="19" spans="2:8" s="4" customFormat="1" x14ac:dyDescent="0.2">
      <c r="B19" s="134"/>
      <c r="C19" s="134"/>
      <c r="D19" s="134"/>
      <c r="E19" s="134"/>
      <c r="F19" s="134"/>
      <c r="G19" s="134"/>
      <c r="H19" s="134"/>
    </row>
    <row r="20" spans="2:8" s="4" customFormat="1" x14ac:dyDescent="0.2">
      <c r="B20" s="134"/>
      <c r="C20" s="134"/>
      <c r="D20" s="134"/>
      <c r="E20" s="134"/>
      <c r="F20" s="134"/>
      <c r="G20" s="134"/>
      <c r="H20" s="134"/>
    </row>
    <row r="21" spans="2:8" s="4" customFormat="1" x14ac:dyDescent="0.2">
      <c r="B21" s="134"/>
      <c r="C21" s="134"/>
      <c r="D21" s="134"/>
      <c r="E21" s="134"/>
      <c r="F21" s="134"/>
      <c r="G21" s="134"/>
      <c r="H21" s="134"/>
    </row>
    <row r="22" spans="2:8" s="4" customFormat="1" x14ac:dyDescent="0.2">
      <c r="B22" s="134"/>
      <c r="C22" s="134"/>
      <c r="D22" s="134"/>
      <c r="E22" s="134"/>
      <c r="F22" s="134"/>
      <c r="G22" s="134"/>
      <c r="H22" s="134"/>
    </row>
    <row r="24" spans="2:8" ht="15.75" x14ac:dyDescent="0.2">
      <c r="B24" s="295" t="s">
        <v>845</v>
      </c>
      <c r="C24" s="296"/>
      <c r="D24" s="296"/>
      <c r="E24" s="296"/>
      <c r="F24" s="296"/>
      <c r="G24" s="297"/>
    </row>
    <row r="25" spans="2:8" x14ac:dyDescent="0.2">
      <c r="B25" s="77" t="s">
        <v>630</v>
      </c>
      <c r="C25" s="75"/>
      <c r="D25" s="75"/>
      <c r="E25" s="75"/>
      <c r="F25" s="75"/>
      <c r="G25" s="76"/>
    </row>
    <row r="26" spans="2:8" x14ac:dyDescent="0.2">
      <c r="B26" s="37" t="s">
        <v>94</v>
      </c>
      <c r="C26" s="37" t="s">
        <v>846</v>
      </c>
      <c r="D26" s="36" t="s">
        <v>847</v>
      </c>
      <c r="E26" s="143" t="s">
        <v>848</v>
      </c>
      <c r="F26" s="305" t="s">
        <v>104</v>
      </c>
      <c r="G26" s="306"/>
    </row>
    <row r="27" spans="2:8" s="4" customFormat="1" x14ac:dyDescent="0.2">
      <c r="B27" s="153"/>
      <c r="C27" s="170"/>
      <c r="D27" s="170"/>
      <c r="E27" s="176">
        <f>C27+D27</f>
        <v>0</v>
      </c>
      <c r="F27" s="290"/>
      <c r="G27" s="291"/>
    </row>
    <row r="28" spans="2:8" s="4" customFormat="1" x14ac:dyDescent="0.2">
      <c r="B28" s="153"/>
      <c r="C28" s="170"/>
      <c r="D28" s="170"/>
      <c r="E28" s="176">
        <f t="shared" ref="E28:E33" si="0">C28+D28</f>
        <v>0</v>
      </c>
      <c r="F28" s="290"/>
      <c r="G28" s="291"/>
    </row>
    <row r="29" spans="2:8" s="4" customFormat="1" x14ac:dyDescent="0.2">
      <c r="B29" s="153"/>
      <c r="C29" s="170"/>
      <c r="D29" s="170"/>
      <c r="E29" s="176">
        <f t="shared" si="0"/>
        <v>0</v>
      </c>
      <c r="F29" s="290"/>
      <c r="G29" s="291"/>
    </row>
    <row r="30" spans="2:8" s="4" customFormat="1" x14ac:dyDescent="0.2">
      <c r="B30" s="153"/>
      <c r="C30" s="170"/>
      <c r="D30" s="170"/>
      <c r="E30" s="176">
        <f t="shared" si="0"/>
        <v>0</v>
      </c>
      <c r="F30" s="290"/>
      <c r="G30" s="291"/>
    </row>
    <row r="31" spans="2:8" s="4" customFormat="1" x14ac:dyDescent="0.2">
      <c r="B31" s="153"/>
      <c r="C31" s="170"/>
      <c r="D31" s="170"/>
      <c r="E31" s="176">
        <f t="shared" si="0"/>
        <v>0</v>
      </c>
      <c r="F31" s="290"/>
      <c r="G31" s="291"/>
    </row>
    <row r="32" spans="2:8" s="4" customFormat="1" x14ac:dyDescent="0.2">
      <c r="B32" s="153"/>
      <c r="C32" s="170"/>
      <c r="D32" s="170"/>
      <c r="E32" s="176">
        <f t="shared" si="0"/>
        <v>0</v>
      </c>
      <c r="F32" s="290"/>
      <c r="G32" s="291"/>
    </row>
    <row r="33" spans="1:14" s="4" customFormat="1" x14ac:dyDescent="0.2">
      <c r="B33" s="153"/>
      <c r="C33" s="170"/>
      <c r="D33" s="170"/>
      <c r="E33" s="176">
        <f t="shared" si="0"/>
        <v>0</v>
      </c>
      <c r="F33" s="290"/>
      <c r="G33" s="291"/>
    </row>
    <row r="35" spans="1:14" ht="15.75" x14ac:dyDescent="0.2">
      <c r="B35" s="347" t="s">
        <v>883</v>
      </c>
      <c r="C35" s="347"/>
      <c r="D35" s="347"/>
      <c r="E35" s="347"/>
      <c r="F35" s="347"/>
      <c r="G35" s="347"/>
      <c r="H35" s="347"/>
      <c r="I35" s="347"/>
      <c r="J35" s="347"/>
      <c r="K35" s="347"/>
      <c r="L35" s="347"/>
      <c r="M35" s="347"/>
      <c r="N35" s="347"/>
    </row>
    <row r="36" spans="1:14" ht="15" x14ac:dyDescent="0.25">
      <c r="B36" s="348" t="s">
        <v>725</v>
      </c>
      <c r="C36" s="348"/>
      <c r="D36" s="348"/>
      <c r="E36" s="348"/>
      <c r="F36" s="348"/>
      <c r="G36" s="348"/>
      <c r="H36" s="348"/>
      <c r="I36" s="348"/>
      <c r="J36" s="348"/>
      <c r="K36" s="348"/>
      <c r="L36" s="348"/>
      <c r="M36" s="348"/>
      <c r="N36" s="348"/>
    </row>
    <row r="37" spans="1:14" x14ac:dyDescent="0.2">
      <c r="B37" s="325" t="s">
        <v>937</v>
      </c>
      <c r="C37" s="325"/>
      <c r="D37" s="325"/>
      <c r="E37" s="325"/>
      <c r="F37" s="325"/>
      <c r="G37" s="325"/>
      <c r="H37" s="325"/>
      <c r="I37" s="325"/>
      <c r="J37" s="325"/>
      <c r="K37" s="325"/>
      <c r="L37" s="325"/>
      <c r="M37" s="325"/>
      <c r="N37" s="325"/>
    </row>
    <row r="38" spans="1:14" x14ac:dyDescent="0.2">
      <c r="B38" s="406" t="s">
        <v>765</v>
      </c>
      <c r="C38" s="406"/>
      <c r="D38" s="406"/>
      <c r="E38" s="406"/>
      <c r="F38" s="406"/>
      <c r="G38" s="406"/>
      <c r="H38" s="406"/>
      <c r="I38" s="406"/>
      <c r="J38" s="406"/>
      <c r="K38" s="406"/>
      <c r="L38" s="406"/>
      <c r="M38" s="406"/>
      <c r="N38" s="406"/>
    </row>
    <row r="39" spans="1:14" ht="25.5" x14ac:dyDescent="0.2">
      <c r="B39" s="39" t="s">
        <v>971</v>
      </c>
      <c r="C39" s="39" t="s">
        <v>607</v>
      </c>
      <c r="D39" s="39" t="s">
        <v>884</v>
      </c>
      <c r="E39" s="314" t="s">
        <v>972</v>
      </c>
      <c r="F39" s="314"/>
      <c r="G39" s="39" t="s">
        <v>1086</v>
      </c>
      <c r="H39" s="39" t="s">
        <v>887</v>
      </c>
      <c r="I39" s="314" t="s">
        <v>973</v>
      </c>
      <c r="J39" s="314"/>
      <c r="K39" s="39" t="s">
        <v>888</v>
      </c>
      <c r="L39" s="314" t="s">
        <v>889</v>
      </c>
      <c r="M39" s="314"/>
      <c r="N39" s="314"/>
    </row>
    <row r="40" spans="1:14" ht="246" customHeight="1" x14ac:dyDescent="0.2">
      <c r="A40" s="254"/>
      <c r="B40" s="253" t="s">
        <v>926</v>
      </c>
      <c r="C40" s="253" t="s">
        <v>765</v>
      </c>
      <c r="D40" s="253" t="s">
        <v>1327</v>
      </c>
      <c r="E40" s="313" t="s">
        <v>1328</v>
      </c>
      <c r="F40" s="313"/>
      <c r="G40" s="253" t="s">
        <v>1090</v>
      </c>
      <c r="H40" s="253" t="s">
        <v>924</v>
      </c>
      <c r="I40" s="313" t="s">
        <v>1329</v>
      </c>
      <c r="J40" s="313"/>
      <c r="K40" s="255"/>
      <c r="L40" s="472"/>
      <c r="M40" s="472"/>
      <c r="N40" s="472"/>
    </row>
    <row r="41" spans="1:14" ht="246" customHeight="1" x14ac:dyDescent="0.2">
      <c r="A41" s="254"/>
      <c r="B41" s="253" t="s">
        <v>926</v>
      </c>
      <c r="C41" s="253" t="s">
        <v>765</v>
      </c>
      <c r="D41" s="253" t="s">
        <v>1327</v>
      </c>
      <c r="E41" s="313" t="s">
        <v>1330</v>
      </c>
      <c r="F41" s="313"/>
      <c r="G41" s="253" t="s">
        <v>1090</v>
      </c>
      <c r="H41" s="253" t="s">
        <v>916</v>
      </c>
      <c r="I41" s="313" t="s">
        <v>1329</v>
      </c>
      <c r="J41" s="313"/>
      <c r="K41" s="255"/>
      <c r="L41" s="472"/>
      <c r="M41" s="472"/>
      <c r="N41" s="472"/>
    </row>
    <row r="42" spans="1:14" ht="246" customHeight="1" x14ac:dyDescent="0.2">
      <c r="A42" s="254"/>
      <c r="B42" s="253" t="s">
        <v>926</v>
      </c>
      <c r="C42" s="253" t="s">
        <v>765</v>
      </c>
      <c r="D42" s="253" t="s">
        <v>1327</v>
      </c>
      <c r="E42" s="313" t="s">
        <v>1331</v>
      </c>
      <c r="F42" s="313"/>
      <c r="G42" s="253" t="s">
        <v>1090</v>
      </c>
      <c r="H42" s="253" t="s">
        <v>897</v>
      </c>
      <c r="I42" s="313" t="s">
        <v>1329</v>
      </c>
      <c r="J42" s="313"/>
      <c r="K42" s="255"/>
      <c r="L42" s="472"/>
      <c r="M42" s="472"/>
      <c r="N42" s="472"/>
    </row>
    <row r="43" spans="1:14" ht="117" customHeight="1" x14ac:dyDescent="0.2">
      <c r="A43" s="254"/>
      <c r="B43" s="253" t="s">
        <v>926</v>
      </c>
      <c r="C43" s="253" t="s">
        <v>765</v>
      </c>
      <c r="D43" s="253" t="s">
        <v>1332</v>
      </c>
      <c r="E43" s="313" t="s">
        <v>1333</v>
      </c>
      <c r="F43" s="313"/>
      <c r="G43" s="253" t="s">
        <v>1090</v>
      </c>
      <c r="H43" s="253" t="s">
        <v>897</v>
      </c>
      <c r="I43" s="313" t="s">
        <v>1334</v>
      </c>
      <c r="J43" s="313"/>
      <c r="K43" s="255"/>
      <c r="L43" s="472"/>
      <c r="M43" s="472"/>
      <c r="N43" s="472"/>
    </row>
    <row r="44" spans="1:14" ht="117" customHeight="1" x14ac:dyDescent="0.2">
      <c r="A44" s="254"/>
      <c r="B44" s="253" t="s">
        <v>926</v>
      </c>
      <c r="C44" s="253" t="s">
        <v>765</v>
      </c>
      <c r="D44" s="253" t="s">
        <v>1335</v>
      </c>
      <c r="E44" s="313" t="s">
        <v>1389</v>
      </c>
      <c r="F44" s="313"/>
      <c r="G44" s="253" t="s">
        <v>1090</v>
      </c>
      <c r="H44" s="253" t="s">
        <v>897</v>
      </c>
      <c r="I44" s="313" t="s">
        <v>1391</v>
      </c>
      <c r="J44" s="313"/>
      <c r="K44" s="255"/>
      <c r="L44" s="472"/>
      <c r="M44" s="472"/>
      <c r="N44" s="472"/>
    </row>
    <row r="45" spans="1:14" ht="117" customHeight="1" x14ac:dyDescent="0.2">
      <c r="A45" s="254"/>
      <c r="B45" s="253" t="s">
        <v>926</v>
      </c>
      <c r="C45" s="253" t="s">
        <v>765</v>
      </c>
      <c r="D45" s="253" t="s">
        <v>1336</v>
      </c>
      <c r="E45" s="313" t="s">
        <v>1398</v>
      </c>
      <c r="F45" s="313"/>
      <c r="G45" s="253" t="s">
        <v>1090</v>
      </c>
      <c r="H45" s="253" t="s">
        <v>897</v>
      </c>
      <c r="I45" s="313" t="s">
        <v>1392</v>
      </c>
      <c r="J45" s="313"/>
      <c r="K45" s="255"/>
      <c r="L45" s="472"/>
      <c r="M45" s="472"/>
      <c r="N45" s="472"/>
    </row>
    <row r="46" spans="1:14" ht="117" customHeight="1" x14ac:dyDescent="0.2">
      <c r="A46" s="254"/>
      <c r="B46" s="253" t="s">
        <v>926</v>
      </c>
      <c r="C46" s="253" t="s">
        <v>765</v>
      </c>
      <c r="D46" s="253" t="s">
        <v>1393</v>
      </c>
      <c r="E46" s="313" t="s">
        <v>1394</v>
      </c>
      <c r="F46" s="313"/>
      <c r="G46" s="253" t="s">
        <v>1090</v>
      </c>
      <c r="H46" s="253" t="s">
        <v>897</v>
      </c>
      <c r="I46" s="313" t="s">
        <v>1395</v>
      </c>
      <c r="J46" s="313"/>
      <c r="K46" s="255"/>
      <c r="L46" s="472"/>
      <c r="M46" s="472"/>
      <c r="N46" s="472"/>
    </row>
    <row r="47" spans="1:14" ht="117" customHeight="1" x14ac:dyDescent="0.2">
      <c r="A47" s="254"/>
      <c r="B47" s="253" t="s">
        <v>926</v>
      </c>
      <c r="C47" s="253" t="s">
        <v>765</v>
      </c>
      <c r="D47" s="253" t="s">
        <v>1337</v>
      </c>
      <c r="E47" s="313" t="s">
        <v>996</v>
      </c>
      <c r="F47" s="313"/>
      <c r="G47" s="253" t="s">
        <v>1090</v>
      </c>
      <c r="H47" s="253" t="s">
        <v>902</v>
      </c>
      <c r="I47" s="313" t="s">
        <v>1338</v>
      </c>
      <c r="J47" s="313"/>
      <c r="K47" s="255"/>
      <c r="L47" s="472"/>
      <c r="M47" s="472"/>
      <c r="N47" s="472"/>
    </row>
    <row r="48" spans="1:14" ht="117" customHeight="1" x14ac:dyDescent="0.2">
      <c r="A48" s="254"/>
      <c r="B48" s="253" t="s">
        <v>926</v>
      </c>
      <c r="C48" s="253" t="s">
        <v>765</v>
      </c>
      <c r="D48" s="253" t="s">
        <v>1386</v>
      </c>
      <c r="E48" s="313" t="s">
        <v>1107</v>
      </c>
      <c r="F48" s="313"/>
      <c r="G48" s="253" t="s">
        <v>1108</v>
      </c>
      <c r="H48" s="253" t="s">
        <v>897</v>
      </c>
      <c r="I48" s="313" t="s">
        <v>983</v>
      </c>
      <c r="J48" s="313"/>
      <c r="K48" s="255"/>
      <c r="L48" s="472"/>
      <c r="M48" s="472"/>
      <c r="N48" s="472"/>
    </row>
    <row r="49" spans="2:14" ht="45" x14ac:dyDescent="0.2">
      <c r="B49" s="253" t="s">
        <v>926</v>
      </c>
      <c r="C49" s="253" t="s">
        <v>765</v>
      </c>
      <c r="D49" s="253" t="s">
        <v>1396</v>
      </c>
      <c r="E49" s="313" t="s">
        <v>1397</v>
      </c>
      <c r="F49" s="313"/>
      <c r="G49" s="253" t="s">
        <v>1090</v>
      </c>
      <c r="H49" s="253" t="s">
        <v>897</v>
      </c>
      <c r="I49" s="313" t="s">
        <v>1387</v>
      </c>
      <c r="J49" s="313"/>
      <c r="K49" s="255"/>
      <c r="L49" s="472"/>
      <c r="M49" s="472"/>
      <c r="N49" s="472"/>
    </row>
  </sheetData>
  <sheetProtection algorithmName="SHA-512" hashValue="EMZaq/9ZP89ZWeCatfdoMO8WhBOolQh5b4pO7jo+4ffBTMg54EcvzVl/hglPTu5riZV8fCzrB9741lxFgGduSA==" saltValue="n36zKTl3sD43MpX1R6Byag==" spinCount="100000" sheet="1" formatColumns="0" formatRows="0" insertRows="0"/>
  <mergeCells count="59">
    <mergeCell ref="B2:H2"/>
    <mergeCell ref="B3:H3"/>
    <mergeCell ref="B4:H4"/>
    <mergeCell ref="B6:H6"/>
    <mergeCell ref="B7:B10"/>
    <mergeCell ref="D7:D10"/>
    <mergeCell ref="E7:E10"/>
    <mergeCell ref="F7:F10"/>
    <mergeCell ref="G7:G10"/>
    <mergeCell ref="H7:H10"/>
    <mergeCell ref="F33:G33"/>
    <mergeCell ref="C8:C10"/>
    <mergeCell ref="B11:H11"/>
    <mergeCell ref="B17:H17"/>
    <mergeCell ref="B24:G24"/>
    <mergeCell ref="F26:G26"/>
    <mergeCell ref="F27:G27"/>
    <mergeCell ref="F28:G28"/>
    <mergeCell ref="F29:G29"/>
    <mergeCell ref="F30:G30"/>
    <mergeCell ref="F31:G31"/>
    <mergeCell ref="F32:G32"/>
    <mergeCell ref="B35:N35"/>
    <mergeCell ref="B36:N36"/>
    <mergeCell ref="B37:N37"/>
    <mergeCell ref="B38:N38"/>
    <mergeCell ref="E39:F39"/>
    <mergeCell ref="I39:J39"/>
    <mergeCell ref="L39:N39"/>
    <mergeCell ref="E40:F40"/>
    <mergeCell ref="I40:J40"/>
    <mergeCell ref="L40:N40"/>
    <mergeCell ref="E41:F41"/>
    <mergeCell ref="I41:J41"/>
    <mergeCell ref="L41:N41"/>
    <mergeCell ref="E42:F42"/>
    <mergeCell ref="I42:J42"/>
    <mergeCell ref="L42:N42"/>
    <mergeCell ref="E43:F43"/>
    <mergeCell ref="I43:J43"/>
    <mergeCell ref="L43:N43"/>
    <mergeCell ref="E44:F44"/>
    <mergeCell ref="I44:J44"/>
    <mergeCell ref="L44:N44"/>
    <mergeCell ref="E45:F45"/>
    <mergeCell ref="I45:J45"/>
    <mergeCell ref="L45:N45"/>
    <mergeCell ref="E46:F46"/>
    <mergeCell ref="I46:J46"/>
    <mergeCell ref="L46:N46"/>
    <mergeCell ref="E47:F47"/>
    <mergeCell ref="I47:J47"/>
    <mergeCell ref="L47:N47"/>
    <mergeCell ref="E48:F48"/>
    <mergeCell ref="I48:J48"/>
    <mergeCell ref="L48:N48"/>
    <mergeCell ref="E49:F49"/>
    <mergeCell ref="I49:J49"/>
    <mergeCell ref="L49:N49"/>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type="list" allowBlank="1" showInputMessage="1" showErrorMessage="1" sqref="K40:K49" xr:uid="{95EF745B-B453-4DEE-92E5-617BDCA4AC2D}">
      <formula1>"Pass,Fail,NA,Not Inspected"</formula1>
    </dataValidation>
    <dataValidation allowBlank="1" showInputMessage="1" sqref="C12:C16 C18:C22" xr:uid="{19E66CDD-FAE2-4542-AF6C-D790DFCE7918}"/>
  </dataValidations>
  <pageMargins left="0.7" right="0.7" top="0.75" bottom="0.75" header="0.3" footer="0.3"/>
  <pageSetup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3" customFormat="1" ht="15.75" x14ac:dyDescent="0.2">
      <c r="B2" s="408" t="s">
        <v>766</v>
      </c>
      <c r="C2" s="409"/>
      <c r="D2" s="409"/>
      <c r="E2" s="409"/>
      <c r="F2" s="409"/>
      <c r="G2" s="410"/>
      <c r="H2" s="3"/>
      <c r="I2" s="3"/>
      <c r="J2" s="108"/>
      <c r="K2" s="108"/>
      <c r="L2" s="108"/>
      <c r="M2" s="108"/>
      <c r="N2" s="108"/>
      <c r="O2" s="108"/>
      <c r="P2" s="7"/>
      <c r="Q2" s="7"/>
      <c r="R2" s="7"/>
      <c r="S2" s="7"/>
      <c r="T2" s="7"/>
      <c r="U2" s="7"/>
    </row>
    <row r="3" spans="1:21" ht="16.5" customHeight="1" x14ac:dyDescent="0.2">
      <c r="A3" s="4"/>
      <c r="B3" s="443" t="s">
        <v>725</v>
      </c>
      <c r="C3" s="444"/>
      <c r="D3" s="444"/>
      <c r="E3" s="444"/>
      <c r="F3" s="444"/>
      <c r="G3" s="445"/>
      <c r="O3" s="18"/>
      <c r="P3" s="10"/>
      <c r="Q3" s="18"/>
      <c r="R3" s="10"/>
      <c r="S3" s="10"/>
    </row>
    <row r="4" spans="1:21" ht="38.450000000000003" customHeight="1" x14ac:dyDescent="0.2">
      <c r="A4" s="4"/>
      <c r="B4" s="469" t="s">
        <v>944</v>
      </c>
      <c r="C4" s="470"/>
      <c r="D4" s="470"/>
      <c r="E4" s="470"/>
      <c r="F4" s="470"/>
      <c r="G4" s="471"/>
      <c r="O4" s="88"/>
      <c r="P4" s="88"/>
      <c r="Q4" s="88"/>
      <c r="R4" s="88"/>
      <c r="S4" s="88"/>
    </row>
    <row r="5" spans="1:21" ht="15" x14ac:dyDescent="0.2">
      <c r="A5" s="4"/>
      <c r="C5" s="110"/>
      <c r="D5" s="110"/>
      <c r="E5" s="110"/>
      <c r="F5" s="110"/>
      <c r="O5" s="88"/>
      <c r="P5" s="88"/>
      <c r="Q5" s="88"/>
      <c r="R5" s="88"/>
      <c r="S5" s="88"/>
    </row>
    <row r="6" spans="1:21" ht="15.75" x14ac:dyDescent="0.25">
      <c r="B6" s="441" t="s">
        <v>722</v>
      </c>
      <c r="C6" s="441"/>
      <c r="D6" s="441"/>
      <c r="E6" s="441"/>
      <c r="F6" s="441"/>
      <c r="G6" s="441"/>
    </row>
    <row r="7" spans="1:21" ht="38.25" x14ac:dyDescent="0.2">
      <c r="B7" s="111" t="s">
        <v>607</v>
      </c>
      <c r="C7" s="111" t="s">
        <v>608</v>
      </c>
      <c r="D7" s="111" t="s">
        <v>611</v>
      </c>
      <c r="E7" s="111" t="s">
        <v>96</v>
      </c>
      <c r="F7" s="111" t="s">
        <v>420</v>
      </c>
      <c r="G7" s="41" t="s">
        <v>617</v>
      </c>
    </row>
    <row r="8" spans="1:21" ht="35.1" customHeight="1" x14ac:dyDescent="0.2">
      <c r="B8" s="183" t="s">
        <v>619</v>
      </c>
      <c r="C8" s="48"/>
      <c r="D8" s="48"/>
      <c r="E8" s="48"/>
      <c r="F8" s="48"/>
      <c r="G8" s="48"/>
    </row>
    <row r="9" spans="1:21" ht="35.1" customHeight="1" x14ac:dyDescent="0.2">
      <c r="B9" s="183" t="s">
        <v>620</v>
      </c>
      <c r="C9" s="48"/>
      <c r="D9" s="48"/>
      <c r="E9" s="48"/>
      <c r="F9" s="48"/>
      <c r="G9" s="48"/>
    </row>
    <row r="10" spans="1:21" ht="35.1" customHeight="1" x14ac:dyDescent="0.2">
      <c r="B10" s="183" t="s">
        <v>621</v>
      </c>
      <c r="C10" s="48"/>
      <c r="D10" s="48"/>
      <c r="E10" s="48"/>
      <c r="F10" s="48"/>
      <c r="G10" s="48"/>
    </row>
    <row r="11" spans="1:21" ht="35.1" customHeight="1" x14ac:dyDescent="0.2">
      <c r="B11" s="183" t="s">
        <v>878</v>
      </c>
      <c r="C11" s="48"/>
      <c r="D11" s="48"/>
      <c r="E11" s="48"/>
      <c r="F11" s="48"/>
      <c r="G11" s="48"/>
    </row>
    <row r="12" spans="1:21" ht="35.1" customHeight="1" x14ac:dyDescent="0.2">
      <c r="B12" s="183" t="s">
        <v>879</v>
      </c>
      <c r="C12" s="48"/>
      <c r="D12" s="48"/>
      <c r="E12" s="48"/>
      <c r="F12" s="48"/>
      <c r="G12" s="48"/>
    </row>
    <row r="13" spans="1:21" ht="35.1" customHeight="1" x14ac:dyDescent="0.2">
      <c r="B13" s="183" t="s">
        <v>684</v>
      </c>
      <c r="C13" s="48"/>
      <c r="D13" s="48"/>
      <c r="E13" s="48"/>
      <c r="F13" s="48"/>
      <c r="G13" s="48"/>
    </row>
    <row r="14" spans="1:21" ht="35.1" customHeight="1" x14ac:dyDescent="0.2">
      <c r="B14" s="183" t="s">
        <v>622</v>
      </c>
      <c r="C14" s="48"/>
      <c r="D14" s="48"/>
      <c r="E14" s="48"/>
      <c r="F14" s="48"/>
      <c r="G14" s="48"/>
    </row>
    <row r="16" spans="1:21" ht="15.75" x14ac:dyDescent="0.2">
      <c r="B16" s="477" t="s">
        <v>817</v>
      </c>
      <c r="C16" s="478"/>
    </row>
    <row r="17" spans="2:3" x14ac:dyDescent="0.2">
      <c r="B17" s="37" t="s">
        <v>94</v>
      </c>
      <c r="C17" s="36" t="s">
        <v>529</v>
      </c>
    </row>
    <row r="18" spans="2:3" x14ac:dyDescent="0.2">
      <c r="B18" s="153"/>
      <c r="C18" s="170"/>
    </row>
    <row r="19" spans="2:3" x14ac:dyDescent="0.2">
      <c r="B19" s="153"/>
      <c r="C19" s="170"/>
    </row>
    <row r="20" spans="2:3" x14ac:dyDescent="0.2">
      <c r="B20" s="153"/>
      <c r="C20" s="170"/>
    </row>
    <row r="21" spans="2:3" x14ac:dyDescent="0.2">
      <c r="B21" s="153"/>
      <c r="C21" s="170"/>
    </row>
    <row r="22" spans="2:3" x14ac:dyDescent="0.2">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113"/>
      <c r="D1" s="113"/>
      <c r="E1" s="113"/>
      <c r="F1" s="113"/>
      <c r="G1" s="113"/>
      <c r="H1" s="113"/>
      <c r="I1" s="113"/>
      <c r="J1" s="113"/>
      <c r="K1" s="113"/>
      <c r="L1" s="2"/>
    </row>
    <row r="2" spans="1:13" s="1" customFormat="1" ht="18" customHeight="1" x14ac:dyDescent="0.25">
      <c r="A2" s="2"/>
      <c r="B2" s="474" t="s">
        <v>825</v>
      </c>
      <c r="C2" s="474"/>
      <c r="D2" s="474"/>
      <c r="E2" s="474"/>
      <c r="F2" s="474"/>
      <c r="G2" s="474"/>
      <c r="H2" s="474"/>
      <c r="I2" s="474"/>
      <c r="J2" s="474"/>
      <c r="K2" s="474"/>
      <c r="L2" s="474"/>
      <c r="M2" s="474"/>
    </row>
    <row r="3" spans="1:13" ht="15" x14ac:dyDescent="0.2">
      <c r="A3" s="4"/>
      <c r="B3" s="476" t="s">
        <v>725</v>
      </c>
      <c r="C3" s="476"/>
      <c r="D3" s="476"/>
      <c r="E3" s="476"/>
      <c r="F3" s="476"/>
      <c r="G3" s="476"/>
      <c r="H3" s="476"/>
      <c r="I3" s="476"/>
      <c r="J3" s="476"/>
      <c r="K3" s="476"/>
      <c r="L3" s="476"/>
      <c r="M3" s="476"/>
    </row>
    <row r="4" spans="1:13" ht="14.45" customHeight="1" x14ac:dyDescent="0.2">
      <c r="B4" s="468" t="s">
        <v>860</v>
      </c>
      <c r="C4" s="468"/>
      <c r="D4" s="468"/>
      <c r="E4" s="468"/>
      <c r="F4" s="468"/>
      <c r="G4" s="468"/>
      <c r="H4" s="468"/>
      <c r="I4" s="468"/>
      <c r="J4" s="468"/>
      <c r="K4" s="468"/>
      <c r="L4" s="468"/>
      <c r="M4" s="468"/>
    </row>
    <row r="5" spans="1:13" x14ac:dyDescent="0.2">
      <c r="C5" s="207"/>
      <c r="D5" s="207"/>
      <c r="E5" s="207"/>
      <c r="F5" s="207"/>
      <c r="G5" s="207"/>
      <c r="H5" s="207"/>
    </row>
    <row r="6" spans="1:13" s="1" customFormat="1" ht="15.75" x14ac:dyDescent="0.25">
      <c r="A6" s="2"/>
      <c r="B6" s="307" t="s">
        <v>619</v>
      </c>
      <c r="C6" s="307"/>
      <c r="D6" s="307"/>
      <c r="E6" s="307"/>
      <c r="F6" s="307"/>
      <c r="G6" s="307"/>
      <c r="H6" s="307"/>
      <c r="I6" s="307"/>
      <c r="J6" s="307"/>
      <c r="K6" s="307"/>
      <c r="L6" s="307"/>
      <c r="M6" s="307"/>
    </row>
    <row r="7" spans="1:13" ht="14.45" customHeight="1" x14ac:dyDescent="0.2">
      <c r="B7" s="341" t="s">
        <v>724</v>
      </c>
      <c r="C7" s="45" t="s">
        <v>545</v>
      </c>
      <c r="D7" s="484" t="s">
        <v>720</v>
      </c>
      <c r="E7" s="486"/>
      <c r="F7" s="484" t="s">
        <v>721</v>
      </c>
      <c r="G7" s="485"/>
      <c r="H7" s="485"/>
      <c r="I7" s="485"/>
      <c r="J7" s="486"/>
      <c r="K7" s="334" t="s">
        <v>104</v>
      </c>
      <c r="L7" s="335"/>
      <c r="M7" s="336"/>
    </row>
    <row r="8" spans="1:13" x14ac:dyDescent="0.2">
      <c r="B8" s="342"/>
      <c r="C8" s="340" t="s">
        <v>549</v>
      </c>
      <c r="D8" s="341" t="s">
        <v>591</v>
      </c>
      <c r="E8" s="341" t="s">
        <v>592</v>
      </c>
      <c r="F8" s="341" t="s">
        <v>551</v>
      </c>
      <c r="G8" s="341" t="s">
        <v>230</v>
      </c>
      <c r="H8" s="484" t="s">
        <v>590</v>
      </c>
      <c r="I8" s="485"/>
      <c r="J8" s="486"/>
      <c r="K8" s="337"/>
      <c r="L8" s="338"/>
      <c r="M8" s="339"/>
    </row>
    <row r="9" spans="1:13" x14ac:dyDescent="0.2">
      <c r="B9" s="342"/>
      <c r="C9" s="340"/>
      <c r="D9" s="342"/>
      <c r="E9" s="342"/>
      <c r="F9" s="342"/>
      <c r="G9" s="342"/>
      <c r="H9" s="340" t="s">
        <v>593</v>
      </c>
      <c r="I9" s="340" t="s">
        <v>594</v>
      </c>
      <c r="J9" s="340" t="s">
        <v>595</v>
      </c>
      <c r="K9" s="337"/>
      <c r="L9" s="338"/>
      <c r="M9" s="339"/>
    </row>
    <row r="10" spans="1:13" x14ac:dyDescent="0.2">
      <c r="B10" s="342"/>
      <c r="C10" s="341"/>
      <c r="D10" s="342"/>
      <c r="E10" s="342"/>
      <c r="F10" s="342"/>
      <c r="G10" s="342"/>
      <c r="H10" s="341"/>
      <c r="I10" s="341"/>
      <c r="J10" s="341"/>
      <c r="K10" s="355"/>
      <c r="L10" s="377"/>
      <c r="M10" s="356"/>
    </row>
    <row r="11" spans="1:13" x14ac:dyDescent="0.2">
      <c r="B11" s="112" t="s">
        <v>630</v>
      </c>
      <c r="C11" s="112"/>
      <c r="D11" s="75"/>
      <c r="E11" s="75"/>
      <c r="F11" s="75"/>
      <c r="G11" s="75"/>
      <c r="H11" s="75"/>
      <c r="I11" s="75"/>
      <c r="J11" s="76"/>
      <c r="K11" s="75"/>
      <c r="L11" s="75"/>
      <c r="M11" s="76"/>
    </row>
    <row r="12" spans="1:13" s="4" customFormat="1" x14ac:dyDescent="0.2">
      <c r="B12" s="80"/>
      <c r="C12" s="80"/>
      <c r="D12" s="80"/>
      <c r="E12" s="80"/>
      <c r="F12" s="80"/>
      <c r="G12" s="80"/>
      <c r="H12" s="80"/>
      <c r="I12" s="80"/>
      <c r="J12" s="80"/>
      <c r="K12" s="327"/>
      <c r="L12" s="327"/>
      <c r="M12" s="327"/>
    </row>
    <row r="13" spans="1:13" s="4" customFormat="1" x14ac:dyDescent="0.2">
      <c r="B13" s="78"/>
      <c r="C13" s="78"/>
      <c r="D13" s="78"/>
      <c r="E13" s="78"/>
      <c r="F13" s="78"/>
      <c r="G13" s="78"/>
      <c r="H13" s="78"/>
      <c r="I13" s="78"/>
      <c r="J13" s="78"/>
      <c r="K13" s="327"/>
      <c r="L13" s="327"/>
      <c r="M13" s="327"/>
    </row>
    <row r="14" spans="1:13" s="4" customFormat="1" x14ac:dyDescent="0.2">
      <c r="B14" s="78"/>
      <c r="C14" s="78"/>
      <c r="D14" s="78"/>
      <c r="E14" s="78"/>
      <c r="F14" s="78"/>
      <c r="G14" s="78"/>
      <c r="H14" s="78"/>
      <c r="I14" s="78"/>
      <c r="J14" s="78"/>
      <c r="K14" s="327"/>
      <c r="L14" s="327"/>
      <c r="M14" s="327"/>
    </row>
    <row r="15" spans="1:13" s="4" customFormat="1" x14ac:dyDescent="0.2">
      <c r="B15" s="78"/>
      <c r="C15" s="78"/>
      <c r="D15" s="78"/>
      <c r="E15" s="78"/>
      <c r="F15" s="78"/>
      <c r="G15" s="78"/>
      <c r="H15" s="78"/>
      <c r="I15" s="78"/>
      <c r="J15" s="78"/>
      <c r="K15" s="327"/>
      <c r="L15" s="327"/>
      <c r="M15" s="327"/>
    </row>
    <row r="16" spans="1:13" s="4" customFormat="1" x14ac:dyDescent="0.2">
      <c r="B16" s="78"/>
      <c r="C16" s="78"/>
      <c r="D16" s="78"/>
      <c r="E16" s="78"/>
      <c r="F16" s="78"/>
      <c r="G16" s="78"/>
      <c r="H16" s="78"/>
      <c r="I16" s="78"/>
      <c r="J16" s="78"/>
      <c r="K16" s="327"/>
      <c r="L16" s="327"/>
      <c r="M16" s="327"/>
    </row>
    <row r="17" spans="2:13" x14ac:dyDescent="0.2">
      <c r="B17" s="46" t="s">
        <v>799</v>
      </c>
      <c r="C17" s="112"/>
      <c r="D17" s="75"/>
      <c r="E17" s="75"/>
      <c r="F17" s="75"/>
      <c r="G17" s="75"/>
      <c r="H17" s="75"/>
      <c r="I17" s="75"/>
      <c r="J17" s="76"/>
      <c r="K17" s="75"/>
      <c r="L17" s="75"/>
      <c r="M17" s="76"/>
    </row>
    <row r="18" spans="2:13" s="4" customFormat="1" x14ac:dyDescent="0.2">
      <c r="B18" s="136"/>
      <c r="C18" s="136"/>
      <c r="D18" s="136"/>
      <c r="E18" s="136"/>
      <c r="F18" s="136"/>
      <c r="G18" s="136"/>
      <c r="H18" s="136"/>
      <c r="I18" s="136"/>
      <c r="J18" s="136"/>
      <c r="K18" s="326"/>
      <c r="L18" s="326"/>
      <c r="M18" s="326"/>
    </row>
    <row r="19" spans="2:13" s="4" customFormat="1" x14ac:dyDescent="0.2">
      <c r="B19" s="134"/>
      <c r="C19" s="134"/>
      <c r="D19" s="134"/>
      <c r="E19" s="134"/>
      <c r="F19" s="134"/>
      <c r="G19" s="134"/>
      <c r="H19" s="134"/>
      <c r="I19" s="134"/>
      <c r="J19" s="134"/>
      <c r="K19" s="326"/>
      <c r="L19" s="326"/>
      <c r="M19" s="326"/>
    </row>
    <row r="20" spans="2:13" s="4" customFormat="1" x14ac:dyDescent="0.2">
      <c r="B20" s="134"/>
      <c r="C20" s="134"/>
      <c r="D20" s="134"/>
      <c r="E20" s="134"/>
      <c r="F20" s="134"/>
      <c r="G20" s="134"/>
      <c r="H20" s="134"/>
      <c r="I20" s="134"/>
      <c r="J20" s="134"/>
      <c r="K20" s="326"/>
      <c r="L20" s="326"/>
      <c r="M20" s="326"/>
    </row>
    <row r="21" spans="2:13" s="4" customFormat="1" x14ac:dyDescent="0.2">
      <c r="B21" s="134"/>
      <c r="C21" s="134"/>
      <c r="D21" s="134"/>
      <c r="E21" s="134"/>
      <c r="F21" s="134"/>
      <c r="G21" s="134"/>
      <c r="H21" s="134"/>
      <c r="I21" s="134"/>
      <c r="J21" s="134"/>
      <c r="K21" s="326"/>
      <c r="L21" s="326"/>
      <c r="M21" s="326"/>
    </row>
    <row r="22" spans="2:13" s="4" customFormat="1" x14ac:dyDescent="0.2">
      <c r="B22" s="134"/>
      <c r="C22" s="134"/>
      <c r="D22" s="134"/>
      <c r="E22" s="134"/>
      <c r="F22" s="134"/>
      <c r="G22" s="134"/>
      <c r="H22" s="134"/>
      <c r="I22" s="134"/>
      <c r="J22" s="134"/>
      <c r="K22" s="326"/>
      <c r="L22" s="326"/>
      <c r="M22" s="326"/>
    </row>
    <row r="23" spans="2:13" x14ac:dyDescent="0.2">
      <c r="C23" s="3"/>
      <c r="L23" s="4"/>
    </row>
    <row r="24" spans="2:13" ht="15.75" x14ac:dyDescent="0.2">
      <c r="B24" s="295" t="s">
        <v>768</v>
      </c>
      <c r="C24" s="296"/>
      <c r="D24" s="296"/>
      <c r="E24" s="296"/>
      <c r="F24" s="296"/>
      <c r="G24" s="296"/>
      <c r="H24" s="296"/>
      <c r="I24" s="296"/>
      <c r="J24" s="296"/>
      <c r="K24" s="296"/>
      <c r="L24" s="297"/>
    </row>
    <row r="25" spans="2:13" x14ac:dyDescent="0.2">
      <c r="B25" s="341" t="s">
        <v>724</v>
      </c>
      <c r="C25" s="45" t="s">
        <v>545</v>
      </c>
      <c r="D25" s="311" t="s">
        <v>712</v>
      </c>
      <c r="E25" s="311"/>
      <c r="F25" s="311"/>
      <c r="G25" s="311" t="s">
        <v>713</v>
      </c>
      <c r="H25" s="311"/>
      <c r="I25" s="311"/>
      <c r="J25" s="311" t="s">
        <v>104</v>
      </c>
      <c r="K25" s="311"/>
      <c r="L25" s="311"/>
    </row>
    <row r="26" spans="2:13" ht="25.5" x14ac:dyDescent="0.2">
      <c r="B26" s="342"/>
      <c r="C26" s="36" t="s">
        <v>549</v>
      </c>
      <c r="D26" s="109" t="s">
        <v>767</v>
      </c>
      <c r="E26" s="109" t="s">
        <v>710</v>
      </c>
      <c r="F26" s="109" t="s">
        <v>711</v>
      </c>
      <c r="G26" s="109" t="s">
        <v>767</v>
      </c>
      <c r="H26" s="109" t="s">
        <v>710</v>
      </c>
      <c r="I26" s="109" t="s">
        <v>711</v>
      </c>
      <c r="J26" s="109" t="s">
        <v>767</v>
      </c>
      <c r="K26" s="109" t="s">
        <v>710</v>
      </c>
      <c r="L26" s="109" t="s">
        <v>711</v>
      </c>
    </row>
    <row r="27" spans="2:13" x14ac:dyDescent="0.2">
      <c r="B27" s="112" t="s">
        <v>630</v>
      </c>
      <c r="C27" s="75"/>
      <c r="D27" s="75"/>
      <c r="E27" s="75"/>
      <c r="F27" s="75"/>
      <c r="G27" s="75"/>
      <c r="H27" s="75"/>
      <c r="I27" s="75"/>
      <c r="J27" s="75"/>
      <c r="K27" s="114"/>
      <c r="L27" s="115"/>
    </row>
    <row r="28" spans="2:13" s="4" customFormat="1" x14ac:dyDescent="0.2">
      <c r="B28" s="80"/>
      <c r="C28" s="80"/>
      <c r="D28" s="178"/>
      <c r="E28" s="178"/>
      <c r="F28" s="178"/>
      <c r="G28" s="178"/>
      <c r="H28" s="178"/>
      <c r="I28" s="178"/>
      <c r="J28" s="178"/>
      <c r="K28" s="178"/>
      <c r="L28" s="178"/>
    </row>
    <row r="29" spans="2:13" s="4" customFormat="1" x14ac:dyDescent="0.2">
      <c r="B29" s="178"/>
      <c r="C29" s="178"/>
      <c r="D29" s="178"/>
      <c r="E29" s="178"/>
      <c r="F29" s="178"/>
      <c r="G29" s="178"/>
      <c r="H29" s="178"/>
      <c r="I29" s="178"/>
      <c r="J29" s="178"/>
      <c r="K29" s="178"/>
      <c r="L29" s="178"/>
    </row>
    <row r="30" spans="2:13" s="4" customFormat="1" x14ac:dyDescent="0.2">
      <c r="B30" s="178"/>
      <c r="C30" s="178"/>
      <c r="D30" s="178"/>
      <c r="E30" s="178"/>
      <c r="F30" s="178"/>
      <c r="G30" s="178"/>
      <c r="H30" s="178"/>
      <c r="I30" s="178"/>
      <c r="J30" s="178"/>
      <c r="K30" s="178"/>
      <c r="L30" s="178"/>
    </row>
    <row r="31" spans="2:13" s="4" customFormat="1" x14ac:dyDescent="0.2">
      <c r="B31" s="178"/>
      <c r="C31" s="178"/>
      <c r="D31" s="178"/>
      <c r="E31" s="178"/>
      <c r="F31" s="178"/>
      <c r="G31" s="178"/>
      <c r="H31" s="178"/>
      <c r="I31" s="178"/>
      <c r="J31" s="178"/>
      <c r="K31" s="178"/>
      <c r="L31" s="178"/>
    </row>
    <row r="32" spans="2:13" s="4" customFormat="1" x14ac:dyDescent="0.2">
      <c r="B32" s="178"/>
      <c r="C32" s="178"/>
      <c r="D32" s="178"/>
      <c r="E32" s="178"/>
      <c r="F32" s="178"/>
      <c r="G32" s="178"/>
      <c r="H32" s="178"/>
      <c r="I32" s="178"/>
      <c r="J32" s="178"/>
      <c r="K32" s="178"/>
      <c r="L32" s="178"/>
    </row>
    <row r="33" spans="2:15" x14ac:dyDescent="0.2">
      <c r="B33" s="46" t="s">
        <v>799</v>
      </c>
      <c r="C33" s="75"/>
      <c r="D33" s="75"/>
      <c r="E33" s="75"/>
      <c r="F33" s="75"/>
      <c r="G33" s="75"/>
      <c r="H33" s="75"/>
      <c r="I33" s="75"/>
      <c r="J33" s="75"/>
      <c r="K33" s="114"/>
      <c r="L33" s="115"/>
    </row>
    <row r="34" spans="2:15" s="4" customFormat="1" x14ac:dyDescent="0.2">
      <c r="B34" s="181"/>
      <c r="C34" s="181"/>
      <c r="D34" s="181"/>
      <c r="E34" s="181"/>
      <c r="F34" s="181"/>
      <c r="G34" s="181"/>
      <c r="H34" s="181"/>
      <c r="I34" s="181"/>
      <c r="J34" s="181"/>
      <c r="K34" s="181"/>
      <c r="L34" s="181"/>
    </row>
    <row r="35" spans="2:15" s="4" customFormat="1" x14ac:dyDescent="0.2">
      <c r="B35" s="181"/>
      <c r="C35" s="181"/>
      <c r="D35" s="181"/>
      <c r="E35" s="181"/>
      <c r="F35" s="181"/>
      <c r="G35" s="181"/>
      <c r="H35" s="181"/>
      <c r="I35" s="181"/>
      <c r="J35" s="181"/>
      <c r="K35" s="181"/>
      <c r="L35" s="181"/>
    </row>
    <row r="36" spans="2:15" s="4" customFormat="1" x14ac:dyDescent="0.2">
      <c r="B36" s="181"/>
      <c r="C36" s="181"/>
      <c r="D36" s="181"/>
      <c r="E36" s="181"/>
      <c r="F36" s="181"/>
      <c r="G36" s="181"/>
      <c r="H36" s="181"/>
      <c r="I36" s="181"/>
      <c r="J36" s="181"/>
      <c r="K36" s="181"/>
      <c r="L36" s="181"/>
    </row>
    <row r="37" spans="2:15" s="4" customFormat="1" x14ac:dyDescent="0.2">
      <c r="B37" s="181"/>
      <c r="C37" s="181"/>
      <c r="D37" s="181"/>
      <c r="E37" s="181"/>
      <c r="F37" s="181"/>
      <c r="G37" s="181"/>
      <c r="H37" s="181"/>
      <c r="I37" s="181"/>
      <c r="J37" s="181"/>
      <c r="K37" s="181"/>
      <c r="L37" s="181"/>
    </row>
    <row r="38" spans="2:15" s="4" customFormat="1" x14ac:dyDescent="0.2">
      <c r="B38" s="181"/>
      <c r="C38" s="181"/>
      <c r="D38" s="181"/>
      <c r="E38" s="181"/>
      <c r="F38" s="181"/>
      <c r="G38" s="181"/>
      <c r="H38" s="181"/>
      <c r="I38" s="181"/>
      <c r="J38" s="181"/>
      <c r="K38" s="181"/>
      <c r="L38" s="181"/>
    </row>
    <row r="39" spans="2:15" x14ac:dyDescent="0.2">
      <c r="C39" s="3"/>
      <c r="L39" s="4"/>
    </row>
    <row r="40" spans="2:15" ht="15.75" x14ac:dyDescent="0.2">
      <c r="B40" s="307" t="s">
        <v>714</v>
      </c>
      <c r="C40" s="307"/>
      <c r="D40" s="307"/>
      <c r="E40" s="307"/>
      <c r="F40" s="307"/>
      <c r="G40" s="307"/>
      <c r="H40" s="307"/>
      <c r="I40" s="307"/>
      <c r="J40" s="307"/>
      <c r="K40" s="307"/>
      <c r="L40" s="307"/>
      <c r="M40" s="307"/>
      <c r="N40" s="307"/>
      <c r="O40" s="307"/>
    </row>
    <row r="41" spans="2:15" x14ac:dyDescent="0.2">
      <c r="B41" s="341" t="s">
        <v>724</v>
      </c>
      <c r="C41" s="45" t="s">
        <v>545</v>
      </c>
      <c r="D41" s="311" t="s">
        <v>715</v>
      </c>
      <c r="E41" s="311"/>
      <c r="F41" s="311"/>
      <c r="G41" s="311" t="s">
        <v>716</v>
      </c>
      <c r="H41" s="311"/>
      <c r="I41" s="311"/>
      <c r="J41" s="311" t="s">
        <v>717</v>
      </c>
      <c r="K41" s="311"/>
      <c r="L41" s="311"/>
      <c r="M41" s="311" t="s">
        <v>104</v>
      </c>
      <c r="N41" s="311"/>
      <c r="O41" s="311"/>
    </row>
    <row r="42" spans="2:15" ht="25.5" x14ac:dyDescent="0.2">
      <c r="B42" s="342"/>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2">
      <c r="B43" s="112" t="s">
        <v>630</v>
      </c>
      <c r="C43" s="75"/>
      <c r="D43" s="75"/>
      <c r="E43" s="75"/>
      <c r="F43" s="75"/>
      <c r="G43" s="75"/>
      <c r="H43" s="75"/>
      <c r="I43" s="75"/>
      <c r="J43" s="75"/>
      <c r="K43" s="114"/>
      <c r="L43" s="115"/>
      <c r="M43" s="75"/>
      <c r="N43" s="75"/>
      <c r="O43" s="76"/>
    </row>
    <row r="44" spans="2:15" s="4" customFormat="1" x14ac:dyDescent="0.2">
      <c r="B44" s="80"/>
      <c r="C44" s="80"/>
      <c r="D44" s="178"/>
      <c r="E44" s="178"/>
      <c r="F44" s="178"/>
      <c r="G44" s="178"/>
      <c r="H44" s="178"/>
      <c r="I44" s="178"/>
      <c r="J44" s="178"/>
      <c r="K44" s="178"/>
      <c r="L44" s="178"/>
      <c r="M44" s="178"/>
      <c r="N44" s="178"/>
      <c r="O44" s="178"/>
    </row>
    <row r="45" spans="2:15" s="4" customFormat="1" x14ac:dyDescent="0.2">
      <c r="B45" s="178"/>
      <c r="C45" s="178"/>
      <c r="D45" s="178"/>
      <c r="E45" s="178"/>
      <c r="F45" s="178"/>
      <c r="G45" s="178"/>
      <c r="H45" s="178"/>
      <c r="I45" s="178"/>
      <c r="J45" s="178"/>
      <c r="K45" s="178"/>
      <c r="L45" s="178"/>
      <c r="M45" s="178"/>
      <c r="N45" s="178"/>
      <c r="O45" s="178"/>
    </row>
    <row r="46" spans="2:15" s="4" customFormat="1" x14ac:dyDescent="0.2">
      <c r="B46" s="178"/>
      <c r="C46" s="178"/>
      <c r="D46" s="178"/>
      <c r="E46" s="178"/>
      <c r="F46" s="178"/>
      <c r="G46" s="178"/>
      <c r="H46" s="178"/>
      <c r="I46" s="178"/>
      <c r="J46" s="178"/>
      <c r="K46" s="178"/>
      <c r="L46" s="178"/>
      <c r="M46" s="178"/>
      <c r="N46" s="178"/>
      <c r="O46" s="178"/>
    </row>
    <row r="47" spans="2:15" s="4" customFormat="1" x14ac:dyDescent="0.2">
      <c r="B47" s="178"/>
      <c r="C47" s="178"/>
      <c r="D47" s="178"/>
      <c r="E47" s="178"/>
      <c r="F47" s="178"/>
      <c r="G47" s="178"/>
      <c r="H47" s="178"/>
      <c r="I47" s="178"/>
      <c r="J47" s="178"/>
      <c r="K47" s="178"/>
      <c r="L47" s="178"/>
      <c r="M47" s="178"/>
      <c r="N47" s="178"/>
      <c r="O47" s="178"/>
    </row>
    <row r="48" spans="2:15" s="4" customFormat="1" x14ac:dyDescent="0.2">
      <c r="B48" s="178"/>
      <c r="C48" s="178"/>
      <c r="D48" s="178"/>
      <c r="E48" s="178"/>
      <c r="F48" s="178"/>
      <c r="G48" s="178"/>
      <c r="H48" s="178"/>
      <c r="I48" s="178"/>
      <c r="J48" s="178"/>
      <c r="K48" s="178"/>
      <c r="L48" s="178"/>
      <c r="M48" s="178"/>
      <c r="N48" s="178"/>
      <c r="O48" s="178"/>
    </row>
    <row r="49" spans="2:15" x14ac:dyDescent="0.2">
      <c r="B49" s="46" t="s">
        <v>799</v>
      </c>
      <c r="C49" s="75"/>
      <c r="D49" s="75"/>
      <c r="E49" s="75"/>
      <c r="F49" s="75"/>
      <c r="G49" s="75"/>
      <c r="H49" s="75"/>
      <c r="I49" s="75"/>
      <c r="J49" s="75"/>
      <c r="K49" s="114"/>
      <c r="L49" s="115"/>
      <c r="M49" s="75"/>
      <c r="N49" s="75"/>
      <c r="O49" s="76"/>
    </row>
    <row r="50" spans="2:15" s="4" customFormat="1" x14ac:dyDescent="0.2">
      <c r="B50" s="181"/>
      <c r="C50" s="181"/>
      <c r="D50" s="181"/>
      <c r="E50" s="181"/>
      <c r="F50" s="181"/>
      <c r="G50" s="181"/>
      <c r="H50" s="181"/>
      <c r="I50" s="181"/>
      <c r="J50" s="181"/>
      <c r="K50" s="181"/>
      <c r="L50" s="181"/>
      <c r="M50" s="182"/>
      <c r="N50" s="182"/>
      <c r="O50" s="182"/>
    </row>
    <row r="51" spans="2:15" s="4" customFormat="1" x14ac:dyDescent="0.2">
      <c r="B51" s="181"/>
      <c r="C51" s="181"/>
      <c r="D51" s="181"/>
      <c r="E51" s="181"/>
      <c r="F51" s="181"/>
      <c r="G51" s="181"/>
      <c r="H51" s="181"/>
      <c r="I51" s="181"/>
      <c r="J51" s="181"/>
      <c r="K51" s="181"/>
      <c r="L51" s="181"/>
      <c r="M51" s="181"/>
      <c r="N51" s="181"/>
      <c r="O51" s="181"/>
    </row>
    <row r="52" spans="2:15" s="4" customFormat="1" x14ac:dyDescent="0.2">
      <c r="B52" s="181"/>
      <c r="C52" s="181"/>
      <c r="D52" s="181"/>
      <c r="E52" s="181"/>
      <c r="F52" s="181"/>
      <c r="G52" s="181"/>
      <c r="H52" s="181"/>
      <c r="I52" s="181"/>
      <c r="J52" s="181"/>
      <c r="K52" s="181"/>
      <c r="L52" s="181"/>
      <c r="M52" s="181"/>
      <c r="N52" s="181"/>
      <c r="O52" s="181"/>
    </row>
    <row r="53" spans="2:15" s="4" customFormat="1" x14ac:dyDescent="0.2">
      <c r="B53" s="181"/>
      <c r="C53" s="181"/>
      <c r="D53" s="181"/>
      <c r="E53" s="181"/>
      <c r="F53" s="181"/>
      <c r="G53" s="181"/>
      <c r="H53" s="181"/>
      <c r="I53" s="181"/>
      <c r="J53" s="181"/>
      <c r="K53" s="181"/>
      <c r="L53" s="181"/>
      <c r="M53" s="181"/>
      <c r="N53" s="181"/>
      <c r="O53" s="181"/>
    </row>
    <row r="54" spans="2:15" s="4" customFormat="1" x14ac:dyDescent="0.2">
      <c r="B54" s="181"/>
      <c r="C54" s="181"/>
      <c r="D54" s="181"/>
      <c r="E54" s="181"/>
      <c r="F54" s="181"/>
      <c r="G54" s="181"/>
      <c r="H54" s="181"/>
      <c r="I54" s="181"/>
      <c r="J54" s="181"/>
      <c r="K54" s="181"/>
      <c r="L54" s="181"/>
      <c r="M54" s="181"/>
      <c r="N54" s="181"/>
      <c r="O54" s="181"/>
    </row>
    <row r="55" spans="2:15" x14ac:dyDescent="0.2">
      <c r="C55" s="3"/>
      <c r="L55" s="4"/>
    </row>
    <row r="56" spans="2:15" ht="15.75" x14ac:dyDescent="0.2">
      <c r="B56" s="295" t="s">
        <v>718</v>
      </c>
      <c r="C56" s="296"/>
      <c r="D56" s="296"/>
      <c r="E56" s="296"/>
      <c r="F56" s="296"/>
      <c r="G56" s="296"/>
      <c r="H56" s="296"/>
      <c r="I56" s="297"/>
      <c r="L56" s="4"/>
    </row>
    <row r="57" spans="2:15" x14ac:dyDescent="0.2">
      <c r="B57" s="341" t="s">
        <v>724</v>
      </c>
      <c r="C57" s="45" t="s">
        <v>545</v>
      </c>
      <c r="D57" s="311" t="s">
        <v>719</v>
      </c>
      <c r="E57" s="311"/>
      <c r="F57" s="311"/>
      <c r="G57" s="311" t="s">
        <v>104</v>
      </c>
      <c r="H57" s="311"/>
      <c r="I57" s="311"/>
      <c r="L57" s="4"/>
    </row>
    <row r="58" spans="2:15" ht="25.5" x14ac:dyDescent="0.2">
      <c r="B58" s="342"/>
      <c r="C58" s="117" t="s">
        <v>549</v>
      </c>
      <c r="D58" s="116" t="s">
        <v>767</v>
      </c>
      <c r="E58" s="116" t="s">
        <v>710</v>
      </c>
      <c r="F58" s="116" t="s">
        <v>711</v>
      </c>
      <c r="G58" s="116" t="s">
        <v>767</v>
      </c>
      <c r="H58" s="116" t="s">
        <v>710</v>
      </c>
      <c r="I58" s="116" t="s">
        <v>711</v>
      </c>
      <c r="L58" s="4"/>
    </row>
    <row r="59" spans="2:15" x14ac:dyDescent="0.2">
      <c r="B59" s="112" t="s">
        <v>630</v>
      </c>
      <c r="C59" s="75"/>
      <c r="D59" s="75"/>
      <c r="E59" s="75"/>
      <c r="F59" s="75"/>
      <c r="G59" s="75"/>
      <c r="H59" s="75"/>
      <c r="I59" s="76"/>
      <c r="L59" s="4"/>
    </row>
    <row r="60" spans="2:15" s="4" customFormat="1" x14ac:dyDescent="0.2">
      <c r="B60" s="80"/>
      <c r="C60" s="80"/>
      <c r="D60" s="178"/>
      <c r="E60" s="178"/>
      <c r="F60" s="178"/>
      <c r="G60" s="178"/>
      <c r="H60" s="178"/>
      <c r="I60" s="178"/>
    </row>
    <row r="61" spans="2:15" s="4" customFormat="1" x14ac:dyDescent="0.2">
      <c r="B61" s="178"/>
      <c r="C61" s="178"/>
      <c r="D61" s="178"/>
      <c r="E61" s="178"/>
      <c r="F61" s="178"/>
      <c r="G61" s="178"/>
      <c r="H61" s="178"/>
      <c r="I61" s="178"/>
    </row>
    <row r="62" spans="2:15" s="4" customFormat="1" x14ac:dyDescent="0.2">
      <c r="B62" s="178"/>
      <c r="C62" s="178"/>
      <c r="D62" s="178"/>
      <c r="E62" s="178"/>
      <c r="F62" s="178"/>
      <c r="G62" s="178"/>
      <c r="H62" s="178"/>
      <c r="I62" s="178"/>
    </row>
    <row r="63" spans="2:15" s="4" customFormat="1" x14ac:dyDescent="0.2">
      <c r="B63" s="178"/>
      <c r="C63" s="178"/>
      <c r="D63" s="178"/>
      <c r="E63" s="178"/>
      <c r="F63" s="178"/>
      <c r="G63" s="178"/>
      <c r="H63" s="178"/>
      <c r="I63" s="178"/>
    </row>
    <row r="64" spans="2:15" s="4" customFormat="1" x14ac:dyDescent="0.2">
      <c r="B64" s="178"/>
      <c r="C64" s="178"/>
      <c r="D64" s="178"/>
      <c r="E64" s="178"/>
      <c r="F64" s="178"/>
      <c r="G64" s="178"/>
      <c r="H64" s="178"/>
      <c r="I64" s="178"/>
    </row>
    <row r="65" spans="2:12" x14ac:dyDescent="0.2">
      <c r="B65" s="46" t="s">
        <v>799</v>
      </c>
      <c r="C65" s="75"/>
      <c r="D65" s="75"/>
      <c r="E65" s="75"/>
      <c r="F65" s="75"/>
      <c r="G65" s="75"/>
      <c r="H65" s="75"/>
      <c r="I65" s="76"/>
      <c r="L65" s="4"/>
    </row>
    <row r="66" spans="2:12" s="4" customFormat="1" x14ac:dyDescent="0.2">
      <c r="B66" s="181"/>
      <c r="C66" s="182"/>
      <c r="D66" s="182"/>
      <c r="E66" s="182"/>
      <c r="F66" s="182"/>
      <c r="G66" s="182"/>
      <c r="H66" s="182"/>
      <c r="I66" s="182"/>
    </row>
    <row r="67" spans="2:12" s="4" customFormat="1" x14ac:dyDescent="0.2">
      <c r="B67" s="181"/>
      <c r="C67" s="181"/>
      <c r="D67" s="181"/>
      <c r="E67" s="181"/>
      <c r="F67" s="181"/>
      <c r="G67" s="181"/>
      <c r="H67" s="181"/>
      <c r="I67" s="181"/>
    </row>
    <row r="68" spans="2:12" s="4" customFormat="1" x14ac:dyDescent="0.2">
      <c r="B68" s="181"/>
      <c r="C68" s="181"/>
      <c r="D68" s="181"/>
      <c r="E68" s="181"/>
      <c r="F68" s="181"/>
      <c r="G68" s="181"/>
      <c r="H68" s="181"/>
      <c r="I68" s="181"/>
    </row>
    <row r="69" spans="2:12" s="4" customFormat="1" x14ac:dyDescent="0.2">
      <c r="B69" s="181"/>
      <c r="C69" s="181"/>
      <c r="D69" s="181"/>
      <c r="E69" s="181"/>
      <c r="F69" s="181"/>
      <c r="G69" s="181"/>
      <c r="H69" s="181"/>
      <c r="I69" s="181"/>
    </row>
    <row r="70" spans="2:12" s="4" customFormat="1" x14ac:dyDescent="0.2">
      <c r="B70" s="181"/>
      <c r="C70" s="181"/>
      <c r="D70" s="181"/>
      <c r="E70" s="181"/>
      <c r="F70" s="181"/>
      <c r="G70" s="181"/>
      <c r="H70" s="181"/>
      <c r="I70" s="181"/>
    </row>
    <row r="72" spans="2:12" ht="15.75" x14ac:dyDescent="0.2">
      <c r="B72" s="295" t="s">
        <v>845</v>
      </c>
      <c r="C72" s="296"/>
      <c r="D72" s="296"/>
      <c r="E72" s="296"/>
      <c r="F72" s="296"/>
      <c r="G72" s="297"/>
    </row>
    <row r="73" spans="2:12" x14ac:dyDescent="0.2">
      <c r="B73" s="77" t="s">
        <v>630</v>
      </c>
      <c r="C73" s="75"/>
      <c r="D73" s="75"/>
      <c r="E73" s="75"/>
      <c r="F73" s="75"/>
      <c r="G73" s="76"/>
    </row>
    <row r="74" spans="2:12" x14ac:dyDescent="0.2">
      <c r="B74" s="37" t="s">
        <v>94</v>
      </c>
      <c r="C74" s="37" t="s">
        <v>846</v>
      </c>
      <c r="D74" s="36" t="s">
        <v>847</v>
      </c>
      <c r="E74" s="143" t="s">
        <v>848</v>
      </c>
      <c r="F74" s="305" t="s">
        <v>104</v>
      </c>
      <c r="G74" s="306"/>
    </row>
    <row r="75" spans="2:12" s="4" customFormat="1" x14ac:dyDescent="0.2">
      <c r="B75" s="153"/>
      <c r="C75" s="170"/>
      <c r="D75" s="170"/>
      <c r="E75" s="176">
        <f>C75+D75</f>
        <v>0</v>
      </c>
      <c r="F75" s="290"/>
      <c r="G75" s="291"/>
    </row>
    <row r="76" spans="2:12" s="4" customFormat="1" x14ac:dyDescent="0.2">
      <c r="B76" s="153"/>
      <c r="C76" s="170"/>
      <c r="D76" s="170"/>
      <c r="E76" s="176">
        <f t="shared" ref="E76:E81" si="0">C76+D76</f>
        <v>0</v>
      </c>
      <c r="F76" s="290"/>
      <c r="G76" s="291"/>
    </row>
    <row r="77" spans="2:12" s="4" customFormat="1" x14ac:dyDescent="0.2">
      <c r="B77" s="153"/>
      <c r="C77" s="170"/>
      <c r="D77" s="170"/>
      <c r="E77" s="176">
        <f t="shared" si="0"/>
        <v>0</v>
      </c>
      <c r="F77" s="290"/>
      <c r="G77" s="291"/>
    </row>
    <row r="78" spans="2:12" s="4" customFormat="1" x14ac:dyDescent="0.2">
      <c r="B78" s="153"/>
      <c r="C78" s="170"/>
      <c r="D78" s="170"/>
      <c r="E78" s="176">
        <f t="shared" si="0"/>
        <v>0</v>
      </c>
      <c r="F78" s="290"/>
      <c r="G78" s="291"/>
    </row>
    <row r="79" spans="2:12" s="4" customFormat="1" x14ac:dyDescent="0.2">
      <c r="B79" s="153"/>
      <c r="C79" s="170"/>
      <c r="D79" s="170"/>
      <c r="E79" s="176">
        <f t="shared" si="0"/>
        <v>0</v>
      </c>
      <c r="F79" s="290"/>
      <c r="G79" s="291"/>
    </row>
    <row r="80" spans="2:12" s="4" customFormat="1" x14ac:dyDescent="0.2">
      <c r="B80" s="153"/>
      <c r="C80" s="170"/>
      <c r="D80" s="170"/>
      <c r="E80" s="176">
        <f t="shared" si="0"/>
        <v>0</v>
      </c>
      <c r="F80" s="290"/>
      <c r="G80" s="291"/>
    </row>
    <row r="81" spans="1:14" s="4" customFormat="1" x14ac:dyDescent="0.2">
      <c r="B81" s="153"/>
      <c r="C81" s="170"/>
      <c r="D81" s="170"/>
      <c r="E81" s="176">
        <f t="shared" si="0"/>
        <v>0</v>
      </c>
      <c r="F81" s="290"/>
      <c r="G81" s="291"/>
    </row>
    <row r="83" spans="1:14" ht="15.75" x14ac:dyDescent="0.2">
      <c r="B83" s="347" t="s">
        <v>883</v>
      </c>
      <c r="C83" s="347"/>
      <c r="D83" s="347"/>
      <c r="E83" s="347"/>
      <c r="F83" s="347"/>
      <c r="G83" s="347"/>
      <c r="H83" s="347"/>
      <c r="I83" s="347"/>
      <c r="J83" s="347"/>
      <c r="K83" s="347"/>
      <c r="L83" s="347"/>
      <c r="M83" s="347"/>
      <c r="N83" s="347"/>
    </row>
    <row r="84" spans="1:14" ht="15" x14ac:dyDescent="0.25">
      <c r="A84" s="4"/>
      <c r="B84" s="348" t="s">
        <v>725</v>
      </c>
      <c r="C84" s="348"/>
      <c r="D84" s="348"/>
      <c r="E84" s="348"/>
      <c r="F84" s="348"/>
      <c r="G84" s="348"/>
      <c r="H84" s="348"/>
      <c r="I84" s="348"/>
      <c r="J84" s="348"/>
      <c r="K84" s="348"/>
      <c r="L84" s="348"/>
      <c r="M84" s="348"/>
      <c r="N84" s="348"/>
    </row>
    <row r="85" spans="1:14" x14ac:dyDescent="0.2">
      <c r="B85" s="325" t="s">
        <v>939</v>
      </c>
      <c r="C85" s="325"/>
      <c r="D85" s="325"/>
      <c r="E85" s="325"/>
      <c r="F85" s="325"/>
      <c r="G85" s="325"/>
      <c r="H85" s="325"/>
      <c r="I85" s="325"/>
      <c r="J85" s="325"/>
      <c r="K85" s="325"/>
      <c r="L85" s="325"/>
      <c r="M85" s="325"/>
      <c r="N85" s="325"/>
    </row>
    <row r="86" spans="1:14" x14ac:dyDescent="0.2">
      <c r="B86" s="406" t="s">
        <v>926</v>
      </c>
      <c r="C86" s="406"/>
      <c r="D86" s="406"/>
      <c r="E86" s="406"/>
      <c r="F86" s="406"/>
      <c r="G86" s="406"/>
      <c r="H86" s="406"/>
      <c r="I86" s="406"/>
      <c r="J86" s="406"/>
      <c r="K86" s="406"/>
      <c r="L86" s="406"/>
      <c r="M86" s="406"/>
      <c r="N86" s="406"/>
    </row>
    <row r="87" spans="1:14" ht="25.5" x14ac:dyDescent="0.2">
      <c r="B87" s="39" t="s">
        <v>607</v>
      </c>
      <c r="C87" s="314" t="s">
        <v>884</v>
      </c>
      <c r="D87" s="314"/>
      <c r="E87" s="314"/>
      <c r="F87" s="314" t="s">
        <v>885</v>
      </c>
      <c r="G87" s="314"/>
      <c r="H87" s="314"/>
      <c r="I87" s="39" t="s">
        <v>886</v>
      </c>
      <c r="J87" s="39" t="s">
        <v>887</v>
      </c>
      <c r="K87" s="39" t="s">
        <v>888</v>
      </c>
      <c r="L87" s="314" t="s">
        <v>889</v>
      </c>
      <c r="M87" s="314"/>
      <c r="N87" s="314"/>
    </row>
    <row r="88" spans="1:14" ht="89.25" x14ac:dyDescent="0.2">
      <c r="B88" s="221" t="s">
        <v>912</v>
      </c>
      <c r="C88" s="479" t="s">
        <v>913</v>
      </c>
      <c r="D88" s="480"/>
      <c r="E88" s="481"/>
      <c r="F88" s="479" t="s">
        <v>914</v>
      </c>
      <c r="G88" s="480"/>
      <c r="H88" s="481"/>
      <c r="I88" s="220" t="s">
        <v>915</v>
      </c>
      <c r="J88" s="220" t="s">
        <v>916</v>
      </c>
      <c r="K88" s="134"/>
      <c r="L88" s="315"/>
      <c r="M88" s="316"/>
      <c r="N88" s="317"/>
    </row>
    <row r="89" spans="1:14" ht="89.25" x14ac:dyDescent="0.2">
      <c r="B89" s="482" t="s">
        <v>917</v>
      </c>
      <c r="C89" s="479" t="s">
        <v>918</v>
      </c>
      <c r="D89" s="480"/>
      <c r="E89" s="481"/>
      <c r="F89" s="479" t="s">
        <v>919</v>
      </c>
      <c r="G89" s="480"/>
      <c r="H89" s="481"/>
      <c r="I89" s="220" t="s">
        <v>920</v>
      </c>
      <c r="J89" s="220" t="s">
        <v>897</v>
      </c>
      <c r="K89" s="134"/>
      <c r="L89" s="315"/>
      <c r="M89" s="316"/>
      <c r="N89" s="317"/>
    </row>
    <row r="90" spans="1:14" ht="89.25" x14ac:dyDescent="0.2">
      <c r="B90" s="483"/>
      <c r="C90" s="479" t="s">
        <v>921</v>
      </c>
      <c r="D90" s="480"/>
      <c r="E90" s="481"/>
      <c r="F90" s="479" t="s">
        <v>922</v>
      </c>
      <c r="G90" s="480"/>
      <c r="H90" s="481"/>
      <c r="I90" s="220" t="s">
        <v>920</v>
      </c>
      <c r="J90" s="220" t="s">
        <v>916</v>
      </c>
      <c r="K90" s="134"/>
      <c r="L90" s="315"/>
      <c r="M90" s="316"/>
      <c r="N90" s="317"/>
    </row>
  </sheetData>
  <sheetProtection formatColumns="0" formatRows="0" insertRows="0"/>
  <mergeCells count="68">
    <mergeCell ref="F80:G80"/>
    <mergeCell ref="F81:G81"/>
    <mergeCell ref="B72:G72"/>
    <mergeCell ref="F74:G74"/>
    <mergeCell ref="F75:G75"/>
    <mergeCell ref="F76:G76"/>
    <mergeCell ref="F77:G77"/>
    <mergeCell ref="D41:F41"/>
    <mergeCell ref="G41:I41"/>
    <mergeCell ref="J41:L41"/>
    <mergeCell ref="F78:G78"/>
    <mergeCell ref="F79:G79"/>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M41:O41"/>
    <mergeCell ref="K7:M10"/>
    <mergeCell ref="K12:M12"/>
    <mergeCell ref="K13:M13"/>
    <mergeCell ref="K14:M14"/>
    <mergeCell ref="K15:M15"/>
    <mergeCell ref="K16:M16"/>
    <mergeCell ref="K18:M18"/>
    <mergeCell ref="K19:M19"/>
    <mergeCell ref="K20:M20"/>
    <mergeCell ref="K21:M21"/>
    <mergeCell ref="K22:M22"/>
    <mergeCell ref="J25:L25"/>
    <mergeCell ref="B6:M6"/>
    <mergeCell ref="B40:O40"/>
    <mergeCell ref="B2:M2"/>
    <mergeCell ref="B3:M3"/>
    <mergeCell ref="B4:M4"/>
    <mergeCell ref="H8:J8"/>
    <mergeCell ref="F8:F10"/>
    <mergeCell ref="G8:G10"/>
    <mergeCell ref="D25:F25"/>
    <mergeCell ref="G25:I25"/>
    <mergeCell ref="B83:N83"/>
    <mergeCell ref="B84:N84"/>
    <mergeCell ref="B85:N85"/>
    <mergeCell ref="B86:N86"/>
    <mergeCell ref="C87:E87"/>
    <mergeCell ref="F87:H87"/>
    <mergeCell ref="L87:N87"/>
    <mergeCell ref="C88:E88"/>
    <mergeCell ref="F88:H88"/>
    <mergeCell ref="L88:N88"/>
    <mergeCell ref="B89:B90"/>
    <mergeCell ref="C89:E89"/>
    <mergeCell ref="F89:H89"/>
    <mergeCell ref="L89:N89"/>
    <mergeCell ref="C90:E90"/>
    <mergeCell ref="F90:H90"/>
    <mergeCell ref="L90:N90"/>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52"/>
    </row>
    <row r="2" spans="1:19" ht="15.75" x14ac:dyDescent="0.2">
      <c r="B2" s="304" t="s">
        <v>751</v>
      </c>
      <c r="C2" s="304"/>
      <c r="D2" s="304"/>
      <c r="E2" s="304"/>
      <c r="F2" s="304"/>
      <c r="G2" s="304"/>
      <c r="H2" s="304"/>
      <c r="I2" s="304"/>
      <c r="J2" s="304"/>
      <c r="K2" s="304"/>
      <c r="L2" s="304"/>
      <c r="M2" s="304"/>
      <c r="N2" s="304"/>
      <c r="O2" s="304"/>
      <c r="P2" s="304"/>
      <c r="Q2" s="304"/>
      <c r="R2" s="304"/>
      <c r="S2" s="304"/>
    </row>
    <row r="3" spans="1:19" ht="15" x14ac:dyDescent="0.25">
      <c r="A3" s="4"/>
      <c r="B3" s="374" t="s">
        <v>725</v>
      </c>
      <c r="C3" s="374"/>
      <c r="D3" s="374"/>
      <c r="E3" s="374"/>
      <c r="F3" s="374"/>
      <c r="G3" s="374"/>
      <c r="H3" s="374"/>
      <c r="I3" s="374"/>
      <c r="J3" s="374"/>
      <c r="K3" s="374"/>
      <c r="L3" s="374"/>
      <c r="M3" s="374"/>
      <c r="N3" s="374"/>
      <c r="O3" s="374"/>
      <c r="P3" s="374"/>
      <c r="Q3" s="374"/>
      <c r="R3" s="374"/>
      <c r="S3" s="374"/>
    </row>
    <row r="4" spans="1:19" ht="15" x14ac:dyDescent="0.25">
      <c r="A4" s="4"/>
      <c r="B4" s="380" t="s">
        <v>945</v>
      </c>
      <c r="C4" s="380"/>
      <c r="D4" s="380"/>
      <c r="E4" s="380"/>
      <c r="F4" s="380"/>
      <c r="G4" s="380"/>
      <c r="H4" s="380"/>
      <c r="I4" s="380"/>
      <c r="J4" s="380"/>
      <c r="K4" s="380"/>
      <c r="L4" s="487"/>
      <c r="M4" s="487"/>
      <c r="N4" s="487"/>
      <c r="O4" s="487"/>
      <c r="P4" s="487"/>
      <c r="Q4" s="487"/>
      <c r="R4" s="487"/>
      <c r="S4" s="487"/>
    </row>
    <row r="6" spans="1:19" ht="15.75" x14ac:dyDescent="0.2">
      <c r="B6" s="307" t="s">
        <v>646</v>
      </c>
      <c r="C6" s="307"/>
      <c r="D6" s="307"/>
      <c r="E6" s="307"/>
      <c r="F6" s="307"/>
      <c r="G6" s="307"/>
      <c r="H6" s="307"/>
      <c r="I6" s="307"/>
      <c r="J6" s="307"/>
      <c r="K6" s="307"/>
      <c r="L6" s="307"/>
      <c r="M6" s="307"/>
      <c r="N6" s="307"/>
      <c r="O6" s="307"/>
      <c r="P6" s="307"/>
      <c r="Q6" s="307"/>
      <c r="R6" s="307"/>
      <c r="S6" s="307"/>
    </row>
    <row r="7" spans="1:19" ht="36" customHeight="1" x14ac:dyDescent="0.2">
      <c r="B7" s="40" t="s">
        <v>93</v>
      </c>
      <c r="C7" s="364" t="s">
        <v>94</v>
      </c>
      <c r="D7" s="365"/>
      <c r="E7" s="41" t="s">
        <v>95</v>
      </c>
      <c r="F7" s="41" t="s">
        <v>96</v>
      </c>
      <c r="G7" s="364" t="s">
        <v>97</v>
      </c>
      <c r="H7" s="365"/>
      <c r="I7" s="41" t="s">
        <v>98</v>
      </c>
      <c r="J7" s="41" t="s">
        <v>647</v>
      </c>
      <c r="K7" s="41" t="s">
        <v>99</v>
      </c>
      <c r="L7" s="41" t="s">
        <v>100</v>
      </c>
      <c r="M7" s="41" t="s">
        <v>101</v>
      </c>
      <c r="N7" s="41" t="s">
        <v>102</v>
      </c>
      <c r="O7" s="41" t="s">
        <v>103</v>
      </c>
      <c r="P7" s="364" t="s">
        <v>104</v>
      </c>
      <c r="Q7" s="366"/>
      <c r="R7" s="366"/>
      <c r="S7" s="365"/>
    </row>
    <row r="8" spans="1:19" x14ac:dyDescent="0.2">
      <c r="B8" s="42" t="s">
        <v>105</v>
      </c>
      <c r="C8" s="43"/>
      <c r="D8" s="43"/>
      <c r="E8" s="43"/>
      <c r="F8" s="43"/>
      <c r="G8" s="43"/>
      <c r="H8" s="43"/>
      <c r="I8" s="43"/>
      <c r="J8" s="43"/>
      <c r="K8" s="43"/>
      <c r="L8" s="43"/>
      <c r="M8" s="43"/>
      <c r="N8" s="43"/>
      <c r="O8" s="43"/>
      <c r="P8" s="43"/>
      <c r="Q8" s="43"/>
      <c r="R8" s="43"/>
      <c r="S8" s="44"/>
    </row>
    <row r="9" spans="1:19" s="25" customFormat="1" ht="12" customHeight="1" x14ac:dyDescent="0.2">
      <c r="B9" s="104" t="s">
        <v>106</v>
      </c>
      <c r="C9" s="359" t="str">
        <f>IF('Code Vent Pre-const'!$F$6="Yes",'Code Vent Pre-const'!C11,"")</f>
        <v/>
      </c>
      <c r="D9" s="360"/>
      <c r="E9" s="20" t="str">
        <f>IF('Code Vent Pre-const'!$F$6="Yes",'Code Vent Pre-const'!E11,"")</f>
        <v/>
      </c>
      <c r="F9" s="20" t="str">
        <f>IF('Code Vent Pre-const'!$F$6="Yes",'Code Vent Pre-const'!F11,"")</f>
        <v/>
      </c>
      <c r="G9" s="359" t="str">
        <f>IF('Code Vent Pre-const'!$F$6="Yes",'Code Vent Pre-const'!G11,"")</f>
        <v/>
      </c>
      <c r="H9" s="360"/>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1" t="str">
        <f>IF('Code Vent Pre-const'!$F$6="Yes",'Code Vent Pre-const'!O11,"")</f>
        <v/>
      </c>
      <c r="Q9" s="362"/>
      <c r="R9" s="362"/>
      <c r="S9" s="363"/>
    </row>
    <row r="10" spans="1:19" s="25" customFormat="1" ht="12" customHeight="1" x14ac:dyDescent="0.2">
      <c r="B10" s="104" t="s">
        <v>107</v>
      </c>
      <c r="C10" s="359" t="str">
        <f>IF('Code Vent Pre-const'!$F$6="Yes",'Code Vent Pre-const'!C12,"")</f>
        <v/>
      </c>
      <c r="D10" s="360"/>
      <c r="E10" s="20" t="str">
        <f>IF('Code Vent Pre-const'!$F$6="Yes",'Code Vent Pre-const'!E12,"")</f>
        <v/>
      </c>
      <c r="F10" s="20" t="str">
        <f>IF('Code Vent Pre-const'!$F$6="Yes",'Code Vent Pre-const'!F12,"")</f>
        <v/>
      </c>
      <c r="G10" s="359" t="str">
        <f>IF('Code Vent Pre-const'!$F$6="Yes",'Code Vent Pre-const'!G12,"")</f>
        <v/>
      </c>
      <c r="H10" s="360"/>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1" t="str">
        <f>IF('Code Vent Pre-const'!$F$6="Yes",'Code Vent Pre-const'!O12,"")</f>
        <v/>
      </c>
      <c r="Q10" s="362"/>
      <c r="R10" s="362"/>
      <c r="S10" s="363"/>
    </row>
    <row r="11" spans="1:19" s="25" customFormat="1" ht="12" x14ac:dyDescent="0.2">
      <c r="B11" s="104" t="s">
        <v>108</v>
      </c>
      <c r="C11" s="359" t="str">
        <f>IF('Code Vent Pre-const'!$F$6="Yes",'Code Vent Pre-const'!C13,"")</f>
        <v/>
      </c>
      <c r="D11" s="360"/>
      <c r="E11" s="20" t="str">
        <f>IF('Code Vent Pre-const'!$F$6="Yes",'Code Vent Pre-const'!E13,"")</f>
        <v/>
      </c>
      <c r="F11" s="20" t="str">
        <f>IF('Code Vent Pre-const'!$F$6="Yes",'Code Vent Pre-const'!F13,"")</f>
        <v/>
      </c>
      <c r="G11" s="359" t="str">
        <f>IF('Code Vent Pre-const'!$F$6="Yes",'Code Vent Pre-const'!G13,"")</f>
        <v/>
      </c>
      <c r="H11" s="360"/>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1" t="str">
        <f>IF('Code Vent Pre-const'!$F$6="Yes",'Code Vent Pre-const'!O13,"")</f>
        <v/>
      </c>
      <c r="Q11" s="362"/>
      <c r="R11" s="362"/>
      <c r="S11" s="363"/>
    </row>
    <row r="12" spans="1:19" s="25" customFormat="1" ht="12" x14ac:dyDescent="0.2">
      <c r="B12" s="105" t="str">
        <f>IF('Code Vent Pre-const'!$F$6="Yes",'Code Vent Pre-const'!C14,"[other]")</f>
        <v>[other]</v>
      </c>
      <c r="C12" s="359" t="str">
        <f>IF('Code Vent Pre-const'!$F$6="Yes",'Code Vent Pre-const'!C14,"")</f>
        <v/>
      </c>
      <c r="D12" s="360"/>
      <c r="E12" s="20" t="str">
        <f>IF('Code Vent Pre-const'!$F$6="Yes",'Code Vent Pre-const'!E14,"")</f>
        <v/>
      </c>
      <c r="F12" s="20" t="str">
        <f>IF('Code Vent Pre-const'!$F$6="Yes",'Code Vent Pre-const'!F14,"")</f>
        <v/>
      </c>
      <c r="G12" s="359" t="str">
        <f>IF('Code Vent Pre-const'!$F$6="Yes",'Code Vent Pre-const'!G14,"")</f>
        <v/>
      </c>
      <c r="H12" s="360"/>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1" t="str">
        <f>IF('Code Vent Pre-const'!$F$6="Yes",'Code Vent Pre-const'!O14,"")</f>
        <v/>
      </c>
      <c r="Q12" s="362"/>
      <c r="R12" s="362"/>
      <c r="S12" s="363"/>
    </row>
    <row r="13" spans="1:19" x14ac:dyDescent="0.2">
      <c r="B13" s="42" t="s">
        <v>109</v>
      </c>
      <c r="C13" s="43"/>
      <c r="D13" s="43"/>
      <c r="E13" s="43"/>
      <c r="F13" s="43"/>
      <c r="G13" s="43"/>
      <c r="H13" s="43"/>
      <c r="I13" s="237"/>
      <c r="J13" s="43"/>
      <c r="K13" s="43"/>
      <c r="L13" s="43"/>
      <c r="M13" s="43"/>
      <c r="N13" s="237"/>
      <c r="O13" s="43"/>
      <c r="P13" s="43"/>
      <c r="Q13" s="43"/>
      <c r="R13" s="43"/>
      <c r="S13" s="44"/>
    </row>
    <row r="14" spans="1:19" s="25" customFormat="1" ht="12" x14ac:dyDescent="0.2">
      <c r="B14" s="104" t="s">
        <v>106</v>
      </c>
      <c r="C14" s="359" t="str">
        <f>IF('Code Vent Pre-const'!$F$6="Yes",'Code Vent Pre-const'!C16,"")</f>
        <v/>
      </c>
      <c r="D14" s="360"/>
      <c r="E14" s="20" t="str">
        <f>IF('Code Vent Pre-const'!$F$6="Yes",'Code Vent Pre-const'!E16,"")</f>
        <v/>
      </c>
      <c r="F14" s="20" t="str">
        <f>IF('Code Vent Pre-const'!$F$6="Yes",'Code Vent Pre-const'!F16,"")</f>
        <v/>
      </c>
      <c r="G14" s="359" t="str">
        <f>IF('Code Vent Pre-const'!$F$6="Yes",'Code Vent Pre-const'!G16,"")</f>
        <v/>
      </c>
      <c r="H14" s="360"/>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1" t="str">
        <f>IF('Code Vent Pre-const'!$F$6="Yes",'Code Vent Pre-const'!O16,"")</f>
        <v/>
      </c>
      <c r="Q14" s="362"/>
      <c r="R14" s="362"/>
      <c r="S14" s="363"/>
    </row>
    <row r="15" spans="1:19" s="25" customFormat="1" ht="12" x14ac:dyDescent="0.2">
      <c r="B15" s="104" t="s">
        <v>110</v>
      </c>
      <c r="C15" s="359" t="str">
        <f>IF('Code Vent Pre-const'!$F$6="Yes",'Code Vent Pre-const'!C17,"")</f>
        <v/>
      </c>
      <c r="D15" s="360"/>
      <c r="E15" s="20" t="str">
        <f>IF('Code Vent Pre-const'!$F$6="Yes",'Code Vent Pre-const'!E17,"")</f>
        <v/>
      </c>
      <c r="F15" s="20" t="str">
        <f>IF('Code Vent Pre-const'!$F$6="Yes",'Code Vent Pre-const'!F17,"")</f>
        <v/>
      </c>
      <c r="G15" s="359" t="str">
        <f>IF('Code Vent Pre-const'!$F$6="Yes",'Code Vent Pre-const'!G17,"")</f>
        <v/>
      </c>
      <c r="H15" s="360"/>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1" t="str">
        <f>IF('Code Vent Pre-const'!$F$6="Yes",'Code Vent Pre-const'!O17,"")</f>
        <v/>
      </c>
      <c r="Q15" s="362"/>
      <c r="R15" s="362"/>
      <c r="S15" s="363"/>
    </row>
    <row r="16" spans="1:19" s="25" customFormat="1" ht="12" x14ac:dyDescent="0.2">
      <c r="B16" s="104" t="s">
        <v>111</v>
      </c>
      <c r="C16" s="359" t="str">
        <f>IF('Code Vent Pre-const'!$F$6="Yes",'Code Vent Pre-const'!C18,"")</f>
        <v/>
      </c>
      <c r="D16" s="360"/>
      <c r="E16" s="20" t="str">
        <f>IF('Code Vent Pre-const'!$F$6="Yes",'Code Vent Pre-const'!E18,"")</f>
        <v/>
      </c>
      <c r="F16" s="20" t="str">
        <f>IF('Code Vent Pre-const'!$F$6="Yes",'Code Vent Pre-const'!F18,"")</f>
        <v/>
      </c>
      <c r="G16" s="359" t="str">
        <f>IF('Code Vent Pre-const'!$F$6="Yes",'Code Vent Pre-const'!G18,"")</f>
        <v/>
      </c>
      <c r="H16" s="360"/>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1" t="str">
        <f>IF('Code Vent Pre-const'!$F$6="Yes",'Code Vent Pre-const'!O18,"")</f>
        <v/>
      </c>
      <c r="Q16" s="362"/>
      <c r="R16" s="362"/>
      <c r="S16" s="363"/>
    </row>
    <row r="17" spans="2:19" s="25" customFormat="1" ht="12" x14ac:dyDescent="0.2">
      <c r="B17" s="104" t="s">
        <v>112</v>
      </c>
      <c r="C17" s="359" t="str">
        <f>IF('Code Vent Pre-const'!$F$6="Yes",'Code Vent Pre-const'!C19,"")</f>
        <v/>
      </c>
      <c r="D17" s="360"/>
      <c r="E17" s="20" t="str">
        <f>IF('Code Vent Pre-const'!$F$6="Yes",'Code Vent Pre-const'!E19,"")</f>
        <v/>
      </c>
      <c r="F17" s="20" t="str">
        <f>IF('Code Vent Pre-const'!$F$6="Yes",'Code Vent Pre-const'!F19,"")</f>
        <v/>
      </c>
      <c r="G17" s="359" t="str">
        <f>IF('Code Vent Pre-const'!$F$6="Yes",'Code Vent Pre-const'!G19,"")</f>
        <v/>
      </c>
      <c r="H17" s="360"/>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1" t="str">
        <f>IF('Code Vent Pre-const'!$F$6="Yes",'Code Vent Pre-const'!O19,"")</f>
        <v/>
      </c>
      <c r="Q17" s="362"/>
      <c r="R17" s="362"/>
      <c r="S17" s="363"/>
    </row>
    <row r="18" spans="2:19" s="25" customFormat="1" ht="24" x14ac:dyDescent="0.2">
      <c r="B18" s="104" t="s">
        <v>113</v>
      </c>
      <c r="C18" s="359" t="str">
        <f>IF('Code Vent Pre-const'!$F$6="Yes",'Code Vent Pre-const'!C20,"")</f>
        <v/>
      </c>
      <c r="D18" s="360"/>
      <c r="E18" s="20" t="str">
        <f>IF('Code Vent Pre-const'!$F$6="Yes",'Code Vent Pre-const'!E20,"")</f>
        <v/>
      </c>
      <c r="F18" s="20" t="str">
        <f>IF('Code Vent Pre-const'!$F$6="Yes",'Code Vent Pre-const'!F20,"")</f>
        <v/>
      </c>
      <c r="G18" s="359" t="str">
        <f>IF('Code Vent Pre-const'!$F$6="Yes",'Code Vent Pre-const'!G20,"")</f>
        <v/>
      </c>
      <c r="H18" s="360"/>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1" t="str">
        <f>IF('Code Vent Pre-const'!$F$6="Yes",'Code Vent Pre-const'!O20,"")</f>
        <v/>
      </c>
      <c r="Q18" s="362"/>
      <c r="R18" s="362"/>
      <c r="S18" s="363"/>
    </row>
    <row r="19" spans="2:19" s="25" customFormat="1" ht="12" x14ac:dyDescent="0.2">
      <c r="B19" s="104" t="s">
        <v>114</v>
      </c>
      <c r="C19" s="359" t="str">
        <f>IF('Code Vent Pre-const'!$F$6="Yes",'Code Vent Pre-const'!C21,"")</f>
        <v/>
      </c>
      <c r="D19" s="360"/>
      <c r="E19" s="20" t="str">
        <f>IF('Code Vent Pre-const'!$F$6="Yes",'Code Vent Pre-const'!E21,"")</f>
        <v/>
      </c>
      <c r="F19" s="20" t="str">
        <f>IF('Code Vent Pre-const'!$F$6="Yes",'Code Vent Pre-const'!F21,"")</f>
        <v/>
      </c>
      <c r="G19" s="359" t="str">
        <f>IF('Code Vent Pre-const'!$F$6="Yes",'Code Vent Pre-const'!G21,"")</f>
        <v/>
      </c>
      <c r="H19" s="360"/>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1" t="str">
        <f>IF('Code Vent Pre-const'!$F$6="Yes",'Code Vent Pre-const'!O21,"")</f>
        <v/>
      </c>
      <c r="Q19" s="362"/>
      <c r="R19" s="362"/>
      <c r="S19" s="363"/>
    </row>
    <row r="20" spans="2:19" s="25" customFormat="1" ht="12" x14ac:dyDescent="0.2">
      <c r="B20" s="104" t="s">
        <v>115</v>
      </c>
      <c r="C20" s="359" t="str">
        <f>IF('Code Vent Pre-const'!$F$6="Yes",'Code Vent Pre-const'!C22,"")</f>
        <v/>
      </c>
      <c r="D20" s="360"/>
      <c r="E20" s="20" t="str">
        <f>IF('Code Vent Pre-const'!$F$6="Yes",'Code Vent Pre-const'!E22,"")</f>
        <v/>
      </c>
      <c r="F20" s="20" t="str">
        <f>IF('Code Vent Pre-const'!$F$6="Yes",'Code Vent Pre-const'!F22,"")</f>
        <v/>
      </c>
      <c r="G20" s="359" t="str">
        <f>IF('Code Vent Pre-const'!$F$6="Yes",'Code Vent Pre-const'!G22,"")</f>
        <v/>
      </c>
      <c r="H20" s="360"/>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1" t="str">
        <f>IF('Code Vent Pre-const'!$F$6="Yes",'Code Vent Pre-const'!O22,"")</f>
        <v/>
      </c>
      <c r="Q20" s="362"/>
      <c r="R20" s="362"/>
      <c r="S20" s="363"/>
    </row>
    <row r="21" spans="2:19" s="25" customFormat="1" ht="12" x14ac:dyDescent="0.2">
      <c r="B21" s="105" t="str">
        <f>IF('Code Vent Pre-const'!$F$6="Yes",'Code Vent Pre-const'!C23,"[other]")</f>
        <v>[other]</v>
      </c>
      <c r="C21" s="359" t="str">
        <f>IF('Code Vent Pre-const'!$F$6="Yes",'Code Vent Pre-const'!C23,"")</f>
        <v/>
      </c>
      <c r="D21" s="360"/>
      <c r="E21" s="20" t="str">
        <f>IF('Code Vent Pre-const'!$F$6="Yes",'Code Vent Pre-const'!E23,"")</f>
        <v/>
      </c>
      <c r="F21" s="20" t="str">
        <f>IF('Code Vent Pre-const'!$F$6="Yes",'Code Vent Pre-const'!F23,"")</f>
        <v/>
      </c>
      <c r="G21" s="359" t="str">
        <f>IF('Code Vent Pre-const'!$F$6="Yes",'Code Vent Pre-const'!G23,"")</f>
        <v/>
      </c>
      <c r="H21" s="360"/>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1" t="str">
        <f>IF('Code Vent Pre-const'!$F$6="Yes",'Code Vent Pre-const'!O23,"")</f>
        <v/>
      </c>
      <c r="Q21" s="362"/>
      <c r="R21" s="362"/>
      <c r="S21" s="363"/>
    </row>
    <row r="23" spans="2:19" ht="15.75" x14ac:dyDescent="0.2">
      <c r="B23" s="307" t="s">
        <v>689</v>
      </c>
      <c r="C23" s="307"/>
      <c r="D23" s="307"/>
      <c r="E23" s="307"/>
      <c r="F23" s="307"/>
      <c r="G23" s="307"/>
      <c r="H23" s="307"/>
      <c r="I23" s="307"/>
      <c r="J23" s="307"/>
      <c r="K23" s="307"/>
      <c r="L23" s="307"/>
      <c r="M23" s="307"/>
      <c r="N23" s="307"/>
      <c r="O23" s="307"/>
      <c r="P23" s="307"/>
      <c r="Q23" s="307"/>
      <c r="R23" s="307"/>
    </row>
    <row r="24" spans="2:19" ht="38.25" x14ac:dyDescent="0.2">
      <c r="B24" s="40" t="s">
        <v>93</v>
      </c>
      <c r="C24" s="364" t="s">
        <v>94</v>
      </c>
      <c r="D24" s="365"/>
      <c r="E24" s="41" t="s">
        <v>95</v>
      </c>
      <c r="F24" s="41" t="s">
        <v>551</v>
      </c>
      <c r="G24" s="41" t="s">
        <v>230</v>
      </c>
      <c r="H24" s="41" t="s">
        <v>96</v>
      </c>
      <c r="I24" s="364" t="s">
        <v>97</v>
      </c>
      <c r="J24" s="365"/>
      <c r="K24" s="41" t="s">
        <v>667</v>
      </c>
      <c r="L24" s="41" t="s">
        <v>690</v>
      </c>
      <c r="M24" s="157" t="s">
        <v>858</v>
      </c>
      <c r="N24" s="364" t="s">
        <v>104</v>
      </c>
      <c r="O24" s="366"/>
      <c r="P24" s="366"/>
      <c r="Q24" s="366"/>
      <c r="R24" s="365"/>
    </row>
    <row r="25" spans="2:19" x14ac:dyDescent="0.2">
      <c r="B25" s="42" t="s">
        <v>105</v>
      </c>
      <c r="C25" s="43"/>
      <c r="D25" s="43"/>
      <c r="E25" s="43"/>
      <c r="F25" s="43"/>
      <c r="G25" s="43"/>
      <c r="H25" s="43"/>
      <c r="I25" s="43"/>
      <c r="J25" s="43"/>
      <c r="K25" s="43"/>
      <c r="L25" s="43"/>
      <c r="M25" s="43"/>
      <c r="N25" s="43"/>
      <c r="O25" s="43"/>
      <c r="P25" s="43"/>
      <c r="Q25" s="43"/>
      <c r="R25" s="44"/>
    </row>
    <row r="26" spans="2:19" s="25" customFormat="1" ht="12" x14ac:dyDescent="0.2">
      <c r="B26" s="104" t="s">
        <v>106</v>
      </c>
      <c r="C26" s="359" t="str">
        <f>IF('Code Vent Pre-const'!$F$6="Yes",'Code Vent Pre-const'!C32,"")</f>
        <v/>
      </c>
      <c r="D26" s="360"/>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59" t="str">
        <f>IF('Code Vent Pre-const'!$F$6="Yes",'Code Vent Pre-const'!I32,"")</f>
        <v/>
      </c>
      <c r="J26" s="360"/>
      <c r="K26" s="21" t="str">
        <f>IF('Code Vent Pre-const'!$F$6="Yes",'Code Vent Pre-const'!L32,"")</f>
        <v/>
      </c>
      <c r="L26" s="21" t="str">
        <f>IF('Code Vent Pre-const'!$F$6="Yes",'Code Vent Pre-const'!M32,"")</f>
        <v/>
      </c>
      <c r="M26" s="238" t="str">
        <f>IF('Code Vent Pre-const'!$F$6="Yes",'Code Vent Pre-const'!N32,"")</f>
        <v/>
      </c>
      <c r="N26" s="361" t="str">
        <f>IF('Code Vent Pre-const'!$F$6="Yes",'Code Vent Pre-const'!O32,"")</f>
        <v/>
      </c>
      <c r="O26" s="362"/>
      <c r="P26" s="362"/>
      <c r="Q26" s="362"/>
      <c r="R26" s="363"/>
    </row>
    <row r="27" spans="2:19" s="25" customFormat="1" ht="12" x14ac:dyDescent="0.2">
      <c r="B27" s="104" t="s">
        <v>107</v>
      </c>
      <c r="C27" s="359" t="str">
        <f>IF('Code Vent Pre-const'!$F$6="Yes",'Code Vent Pre-const'!C33,"")</f>
        <v/>
      </c>
      <c r="D27" s="360"/>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59" t="str">
        <f>IF('Code Vent Pre-const'!$F$6="Yes",'Code Vent Pre-const'!I33,"")</f>
        <v/>
      </c>
      <c r="J27" s="360"/>
      <c r="K27" s="21" t="str">
        <f>IF('Code Vent Pre-const'!$F$6="Yes",'Code Vent Pre-const'!L33,"")</f>
        <v/>
      </c>
      <c r="L27" s="21" t="str">
        <f>IF('Code Vent Pre-const'!$F$6="Yes",'Code Vent Pre-const'!M33,"")</f>
        <v/>
      </c>
      <c r="M27" s="238" t="str">
        <f>IF('Code Vent Pre-const'!$F$6="Yes",'Code Vent Pre-const'!N33,"")</f>
        <v/>
      </c>
      <c r="N27" s="361" t="str">
        <f>IF('Code Vent Pre-const'!$F$6="Yes",'Code Vent Pre-const'!O33,"")</f>
        <v/>
      </c>
      <c r="O27" s="362"/>
      <c r="P27" s="362"/>
      <c r="Q27" s="362"/>
      <c r="R27" s="363"/>
    </row>
    <row r="28" spans="2:19" s="25" customFormat="1" ht="12" x14ac:dyDescent="0.2">
      <c r="B28" s="104" t="s">
        <v>108</v>
      </c>
      <c r="C28" s="359" t="str">
        <f>IF('Code Vent Pre-const'!$F$6="Yes",'Code Vent Pre-const'!C34,"")</f>
        <v/>
      </c>
      <c r="D28" s="360"/>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59" t="str">
        <f>IF('Code Vent Pre-const'!$F$6="Yes",'Code Vent Pre-const'!I34,"")</f>
        <v/>
      </c>
      <c r="J28" s="360"/>
      <c r="K28" s="21" t="str">
        <f>IF('Code Vent Pre-const'!$F$6="Yes",'Code Vent Pre-const'!L34,"")</f>
        <v/>
      </c>
      <c r="L28" s="21" t="str">
        <f>IF('Code Vent Pre-const'!$F$6="Yes",'Code Vent Pre-const'!M34,"")</f>
        <v/>
      </c>
      <c r="M28" s="238" t="str">
        <f>IF('Code Vent Pre-const'!$F$6="Yes",'Code Vent Pre-const'!N34,"")</f>
        <v/>
      </c>
      <c r="N28" s="361" t="str">
        <f>IF('Code Vent Pre-const'!$F$6="Yes",'Code Vent Pre-const'!O34,"")</f>
        <v/>
      </c>
      <c r="O28" s="362"/>
      <c r="P28" s="362"/>
      <c r="Q28" s="362"/>
      <c r="R28" s="363"/>
    </row>
    <row r="29" spans="2:19" s="25" customFormat="1" ht="12" x14ac:dyDescent="0.2">
      <c r="B29" s="105" t="str">
        <f>IF('Code Vent Pre-const'!$F$6="Yes",'Code Vent Pre-const'!C35,"[other]")</f>
        <v>[other]</v>
      </c>
      <c r="C29" s="359" t="str">
        <f>IF('Code Vent Pre-const'!$F$6="Yes",'Code Vent Pre-const'!C35,"")</f>
        <v/>
      </c>
      <c r="D29" s="360"/>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59" t="str">
        <f>IF('Code Vent Pre-const'!$F$6="Yes",'Code Vent Pre-const'!I35,"")</f>
        <v/>
      </c>
      <c r="J29" s="360"/>
      <c r="K29" s="21" t="str">
        <f>IF('Code Vent Pre-const'!$F$6="Yes",'Code Vent Pre-const'!L35,"")</f>
        <v/>
      </c>
      <c r="L29" s="21" t="str">
        <f>IF('Code Vent Pre-const'!$F$6="Yes",'Code Vent Pre-const'!M35,"")</f>
        <v/>
      </c>
      <c r="M29" s="238" t="str">
        <f>IF('Code Vent Pre-const'!$F$6="Yes",'Code Vent Pre-const'!N35,"")</f>
        <v/>
      </c>
      <c r="N29" s="361" t="str">
        <f>IF('Code Vent Pre-const'!$F$6="Yes",'Code Vent Pre-const'!O35,"")</f>
        <v/>
      </c>
      <c r="O29" s="362"/>
      <c r="P29" s="362"/>
      <c r="Q29" s="362"/>
      <c r="R29" s="363"/>
    </row>
    <row r="30" spans="2:19" x14ac:dyDescent="0.2">
      <c r="B30" s="42" t="s">
        <v>109</v>
      </c>
      <c r="C30" s="43"/>
      <c r="D30" s="43"/>
      <c r="E30" s="43"/>
      <c r="F30" s="43"/>
      <c r="G30" s="43"/>
      <c r="H30" s="43"/>
      <c r="I30" s="43"/>
      <c r="J30" s="43"/>
      <c r="K30" s="43"/>
      <c r="L30" s="43"/>
      <c r="M30" s="237"/>
      <c r="N30" s="43"/>
      <c r="O30" s="43"/>
      <c r="P30" s="43"/>
      <c r="Q30" s="43"/>
      <c r="R30" s="44"/>
    </row>
    <row r="31" spans="2:19" s="25" customFormat="1" ht="12" x14ac:dyDescent="0.2">
      <c r="B31" s="104" t="s">
        <v>106</v>
      </c>
      <c r="C31" s="359" t="str">
        <f>IF('Code Vent Pre-const'!$F$6="Yes",'Code Vent Pre-const'!C37,"")</f>
        <v/>
      </c>
      <c r="D31" s="360"/>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59" t="str">
        <f>IF('Code Vent Pre-const'!$F$6="Yes",'Code Vent Pre-const'!I37,"")</f>
        <v/>
      </c>
      <c r="J31" s="360"/>
      <c r="K31" s="21" t="str">
        <f>IF('Code Vent Pre-const'!$F$6="Yes",'Code Vent Pre-const'!L37,"")</f>
        <v/>
      </c>
      <c r="L31" s="21" t="str">
        <f>IF('Code Vent Pre-const'!$F$6="Yes",'Code Vent Pre-const'!M37,"")</f>
        <v/>
      </c>
      <c r="M31" s="238" t="str">
        <f>IF('Code Vent Pre-const'!$F$6="Yes",'Code Vent Pre-const'!N37,"")</f>
        <v/>
      </c>
      <c r="N31" s="361" t="str">
        <f>IF('Code Vent Pre-const'!$F$6="Yes",'Code Vent Pre-const'!O37,"")</f>
        <v/>
      </c>
      <c r="O31" s="362"/>
      <c r="P31" s="362"/>
      <c r="Q31" s="362"/>
      <c r="R31" s="363"/>
    </row>
    <row r="32" spans="2:19" s="25" customFormat="1" ht="12" x14ac:dyDescent="0.2">
      <c r="B32" s="104" t="s">
        <v>110</v>
      </c>
      <c r="C32" s="359" t="str">
        <f>IF('Code Vent Pre-const'!$F$6="Yes",'Code Vent Pre-const'!C38,"")</f>
        <v/>
      </c>
      <c r="D32" s="360"/>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59" t="str">
        <f>IF('Code Vent Pre-const'!$F$6="Yes",'Code Vent Pre-const'!I38,"")</f>
        <v/>
      </c>
      <c r="J32" s="360"/>
      <c r="K32" s="21" t="str">
        <f>IF('Code Vent Pre-const'!$F$6="Yes",'Code Vent Pre-const'!L38,"")</f>
        <v/>
      </c>
      <c r="L32" s="21" t="str">
        <f>IF('Code Vent Pre-const'!$F$6="Yes",'Code Vent Pre-const'!M38,"")</f>
        <v/>
      </c>
      <c r="M32" s="238" t="str">
        <f>IF('Code Vent Pre-const'!$F$6="Yes",'Code Vent Pre-const'!N38,"")</f>
        <v/>
      </c>
      <c r="N32" s="361" t="str">
        <f>IF('Code Vent Pre-const'!$F$6="Yes",'Code Vent Pre-const'!O38,"")</f>
        <v/>
      </c>
      <c r="O32" s="362"/>
      <c r="P32" s="362"/>
      <c r="Q32" s="362"/>
      <c r="R32" s="363"/>
    </row>
    <row r="33" spans="2:18" s="25" customFormat="1" ht="12" x14ac:dyDescent="0.2">
      <c r="B33" s="104" t="s">
        <v>111</v>
      </c>
      <c r="C33" s="359" t="str">
        <f>IF('Code Vent Pre-const'!$F$6="Yes",'Code Vent Pre-const'!C39,"")</f>
        <v/>
      </c>
      <c r="D33" s="360"/>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59" t="str">
        <f>IF('Code Vent Pre-const'!$F$6="Yes",'Code Vent Pre-const'!I39,"")</f>
        <v/>
      </c>
      <c r="J33" s="360"/>
      <c r="K33" s="21" t="str">
        <f>IF('Code Vent Pre-const'!$F$6="Yes",'Code Vent Pre-const'!L39,"")</f>
        <v/>
      </c>
      <c r="L33" s="21" t="str">
        <f>IF('Code Vent Pre-const'!$F$6="Yes",'Code Vent Pre-const'!M39,"")</f>
        <v/>
      </c>
      <c r="M33" s="238" t="str">
        <f>IF('Code Vent Pre-const'!$F$6="Yes",'Code Vent Pre-const'!N39,"")</f>
        <v/>
      </c>
      <c r="N33" s="361" t="str">
        <f>IF('Code Vent Pre-const'!$F$6="Yes",'Code Vent Pre-const'!O39,"")</f>
        <v/>
      </c>
      <c r="O33" s="362"/>
      <c r="P33" s="362"/>
      <c r="Q33" s="362"/>
      <c r="R33" s="363"/>
    </row>
    <row r="34" spans="2:18" s="25" customFormat="1" ht="12" x14ac:dyDescent="0.2">
      <c r="B34" s="104" t="s">
        <v>112</v>
      </c>
      <c r="C34" s="359" t="str">
        <f>IF('Code Vent Pre-const'!$F$6="Yes",'Code Vent Pre-const'!C40,"")</f>
        <v/>
      </c>
      <c r="D34" s="360"/>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59" t="str">
        <f>IF('Code Vent Pre-const'!$F$6="Yes",'Code Vent Pre-const'!I40,"")</f>
        <v/>
      </c>
      <c r="J34" s="360"/>
      <c r="K34" s="21" t="str">
        <f>IF('Code Vent Pre-const'!$F$6="Yes",'Code Vent Pre-const'!L40,"")</f>
        <v/>
      </c>
      <c r="L34" s="21" t="str">
        <f>IF('Code Vent Pre-const'!$F$6="Yes",'Code Vent Pre-const'!M40,"")</f>
        <v/>
      </c>
      <c r="M34" s="238" t="str">
        <f>IF('Code Vent Pre-const'!$F$6="Yes",'Code Vent Pre-const'!N40,"")</f>
        <v/>
      </c>
      <c r="N34" s="361" t="str">
        <f>IF('Code Vent Pre-const'!$F$6="Yes",'Code Vent Pre-const'!O40,"")</f>
        <v/>
      </c>
      <c r="O34" s="362"/>
      <c r="P34" s="362"/>
      <c r="Q34" s="362"/>
      <c r="R34" s="363"/>
    </row>
    <row r="35" spans="2:18" s="25" customFormat="1" ht="14.45" customHeight="1" x14ac:dyDescent="0.2">
      <c r="B35" s="104" t="s">
        <v>113</v>
      </c>
      <c r="C35" s="359" t="str">
        <f>IF('Code Vent Pre-const'!$F$6="Yes",'Code Vent Pre-const'!C41,"")</f>
        <v/>
      </c>
      <c r="D35" s="360"/>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59" t="str">
        <f>IF('Code Vent Pre-const'!$F$6="Yes",'Code Vent Pre-const'!I41,"")</f>
        <v/>
      </c>
      <c r="J35" s="360"/>
      <c r="K35" s="21" t="str">
        <f>IF('Code Vent Pre-const'!$F$6="Yes",'Code Vent Pre-const'!L41,"")</f>
        <v/>
      </c>
      <c r="L35" s="21" t="str">
        <f>IF('Code Vent Pre-const'!$F$6="Yes",'Code Vent Pre-const'!M41,"")</f>
        <v/>
      </c>
      <c r="M35" s="238" t="str">
        <f>IF('Code Vent Pre-const'!$F$6="Yes",'Code Vent Pre-const'!N41,"")</f>
        <v/>
      </c>
      <c r="N35" s="361" t="str">
        <f>IF('Code Vent Pre-const'!$F$6="Yes",'Code Vent Pre-const'!O41,"")</f>
        <v/>
      </c>
      <c r="O35" s="362"/>
      <c r="P35" s="362"/>
      <c r="Q35" s="362"/>
      <c r="R35" s="363"/>
    </row>
    <row r="36" spans="2:18" s="25" customFormat="1" ht="12" x14ac:dyDescent="0.2">
      <c r="B36" s="104" t="s">
        <v>114</v>
      </c>
      <c r="C36" s="359" t="str">
        <f>IF('Code Vent Pre-const'!$F$6="Yes",'Code Vent Pre-const'!C42,"")</f>
        <v/>
      </c>
      <c r="D36" s="360"/>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59" t="str">
        <f>IF('Code Vent Pre-const'!$F$6="Yes",'Code Vent Pre-const'!I42,"")</f>
        <v/>
      </c>
      <c r="J36" s="360"/>
      <c r="K36" s="21" t="str">
        <f>IF('Code Vent Pre-const'!$F$6="Yes",'Code Vent Pre-const'!L42,"")</f>
        <v/>
      </c>
      <c r="L36" s="21" t="str">
        <f>IF('Code Vent Pre-const'!$F$6="Yes",'Code Vent Pre-const'!M42,"")</f>
        <v/>
      </c>
      <c r="M36" s="238" t="str">
        <f>IF('Code Vent Pre-const'!$F$6="Yes",'Code Vent Pre-const'!N42,"")</f>
        <v/>
      </c>
      <c r="N36" s="361" t="str">
        <f>IF('Code Vent Pre-const'!$F$6="Yes",'Code Vent Pre-const'!O42,"")</f>
        <v/>
      </c>
      <c r="O36" s="362"/>
      <c r="P36" s="362"/>
      <c r="Q36" s="362"/>
      <c r="R36" s="363"/>
    </row>
    <row r="37" spans="2:18" s="25" customFormat="1" ht="12" x14ac:dyDescent="0.2">
      <c r="B37" s="104" t="s">
        <v>115</v>
      </c>
      <c r="C37" s="359" t="str">
        <f>IF('Code Vent Pre-const'!$F$6="Yes",'Code Vent Pre-const'!C43,"")</f>
        <v/>
      </c>
      <c r="D37" s="360"/>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59" t="str">
        <f>IF('Code Vent Pre-const'!$F$6="Yes",'Code Vent Pre-const'!I43,"")</f>
        <v/>
      </c>
      <c r="J37" s="360"/>
      <c r="K37" s="21" t="str">
        <f>IF('Code Vent Pre-const'!$F$6="Yes",'Code Vent Pre-const'!L43,"")</f>
        <v/>
      </c>
      <c r="L37" s="21" t="str">
        <f>IF('Code Vent Pre-const'!$F$6="Yes",'Code Vent Pre-const'!M43,"")</f>
        <v/>
      </c>
      <c r="M37" s="238" t="str">
        <f>IF('Code Vent Pre-const'!$F$6="Yes",'Code Vent Pre-const'!N43,"")</f>
        <v/>
      </c>
      <c r="N37" s="361" t="str">
        <f>IF('Code Vent Pre-const'!$F$6="Yes",'Code Vent Pre-const'!O43,"")</f>
        <v/>
      </c>
      <c r="O37" s="362"/>
      <c r="P37" s="362"/>
      <c r="Q37" s="362"/>
      <c r="R37" s="363"/>
    </row>
    <row r="38" spans="2:18" s="25" customFormat="1" ht="12" x14ac:dyDescent="0.2">
      <c r="B38" s="105" t="str">
        <f>IF('Code Vent Pre-const'!$F$6="Yes",'Code Vent Pre-const'!C44,"[other]")</f>
        <v>[other]</v>
      </c>
      <c r="C38" s="359" t="str">
        <f>IF('Code Vent Pre-const'!$F$6="Yes",'Code Vent Pre-const'!C44,"")</f>
        <v/>
      </c>
      <c r="D38" s="360"/>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59" t="str">
        <f>IF('Code Vent Pre-const'!$F$6="Yes",'Code Vent Pre-const'!I44,"")</f>
        <v/>
      </c>
      <c r="J38" s="360"/>
      <c r="K38" s="21" t="str">
        <f>IF('Code Vent Pre-const'!$F$6="Yes",'Code Vent Pre-const'!L44,"")</f>
        <v/>
      </c>
      <c r="L38" s="21" t="str">
        <f>IF('Code Vent Pre-const'!$F$6="Yes",'Code Vent Pre-const'!M44,"")</f>
        <v/>
      </c>
      <c r="M38" s="238" t="str">
        <f>IF('Code Vent Pre-const'!$F$6="Yes",'Code Vent Pre-const'!N44,"")</f>
        <v/>
      </c>
      <c r="N38" s="361" t="str">
        <f>IF('Code Vent Pre-const'!$F$6="Yes",'Code Vent Pre-const'!O44,"")</f>
        <v/>
      </c>
      <c r="O38" s="362"/>
      <c r="P38" s="362"/>
      <c r="Q38" s="362"/>
      <c r="R38" s="363"/>
    </row>
    <row r="40" spans="2:18" ht="15.75" x14ac:dyDescent="0.2">
      <c r="B40" s="307" t="s">
        <v>817</v>
      </c>
      <c r="C40" s="307"/>
      <c r="D40" s="307"/>
      <c r="E40" s="307"/>
    </row>
    <row r="41" spans="2:18" ht="25.5" x14ac:dyDescent="0.2">
      <c r="B41" s="37" t="s">
        <v>94</v>
      </c>
      <c r="C41" s="36" t="s">
        <v>529</v>
      </c>
      <c r="D41" s="305" t="s">
        <v>104</v>
      </c>
      <c r="E41" s="306"/>
    </row>
    <row r="42" spans="2:18" x14ac:dyDescent="0.2">
      <c r="B42" s="153" t="str">
        <f>IF('Code Vent Pre-const'!$F$6="Yes",'Code Vent Pre-const'!B48,"")</f>
        <v/>
      </c>
      <c r="C42" s="170" t="str">
        <f>IF('Code Vent Pre-const'!$F$6="Yes",'Code Vent Pre-const'!C48,"")</f>
        <v/>
      </c>
      <c r="D42" s="290" t="str">
        <f>IF('Code Vent Pre-const'!$F$6="Yes",'Code Vent Pre-const'!D48,"")</f>
        <v/>
      </c>
      <c r="E42" s="291"/>
    </row>
    <row r="43" spans="2:18" x14ac:dyDescent="0.2">
      <c r="B43" s="153" t="str">
        <f>IF('Code Vent Pre-const'!$F$6="Yes",'Code Vent Pre-const'!B49,"")</f>
        <v/>
      </c>
      <c r="C43" s="170" t="str">
        <f>IF('Code Vent Pre-const'!$F$6="Yes",'Code Vent Pre-const'!C49,"")</f>
        <v/>
      </c>
      <c r="D43" s="290" t="str">
        <f>IF('Code Vent Pre-const'!$F$6="Yes",'Code Vent Pre-const'!D49,"")</f>
        <v/>
      </c>
      <c r="E43" s="291"/>
    </row>
    <row r="44" spans="2:18" x14ac:dyDescent="0.2">
      <c r="B44" s="153" t="str">
        <f>IF('Code Vent Pre-const'!$F$6="Yes",'Code Vent Pre-const'!B50,"")</f>
        <v/>
      </c>
      <c r="C44" s="170" t="str">
        <f>IF('Code Vent Pre-const'!$F$6="Yes",'Code Vent Pre-const'!C50,"")</f>
        <v/>
      </c>
      <c r="D44" s="290" t="str">
        <f>IF('Code Vent Pre-const'!$F$6="Yes",'Code Vent Pre-const'!D50,"")</f>
        <v/>
      </c>
      <c r="E44" s="291"/>
    </row>
    <row r="45" spans="2:18" x14ac:dyDescent="0.2">
      <c r="B45" s="153" t="str">
        <f>IF('Code Vent Pre-const'!$F$6="Yes",'Code Vent Pre-const'!B51,"")</f>
        <v/>
      </c>
      <c r="C45" s="170" t="str">
        <f>IF('Code Vent Pre-const'!$F$6="Yes",'Code Vent Pre-const'!C51,"")</f>
        <v/>
      </c>
      <c r="D45" s="290" t="str">
        <f>IF('Code Vent Pre-const'!$F$6="Yes",'Code Vent Pre-const'!D51,"")</f>
        <v/>
      </c>
      <c r="E45" s="291"/>
    </row>
    <row r="46" spans="2:18" x14ac:dyDescent="0.2">
      <c r="B46" s="153" t="str">
        <f>IF('Code Vent Pre-const'!$F$6="Yes",'Code Vent Pre-const'!B52,"")</f>
        <v/>
      </c>
      <c r="C46" s="170" t="str">
        <f>IF('Code Vent Pre-const'!$F$6="Yes",'Code Vent Pre-const'!C52,"")</f>
        <v/>
      </c>
      <c r="D46" s="290" t="str">
        <f>IF('Code Vent Pre-const'!$F$6="Yes",'Code Vent Pre-const'!D52,"")</f>
        <v/>
      </c>
      <c r="E46" s="291"/>
    </row>
  </sheetData>
  <sheetProtection algorithmName="SHA-512" hashValue="TpInKu0gxYXT25GqZsGqZyqhov5+6ihiHr3TOihH7yNKPBoJaGV+z/vEjRLJqzX+oQGuPMMYZyItWah0z5peyg==" saltValue="tXw2//N3WscxPFTCop2iQQ==" spinCount="100000" sheet="1" formatColumns="0" formatRows="0" insertRows="0"/>
  <mergeCells count="90">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 ref="G11:H11"/>
    <mergeCell ref="P11:S11"/>
    <mergeCell ref="C14:D14"/>
    <mergeCell ref="G14:H14"/>
    <mergeCell ref="C20:D20"/>
    <mergeCell ref="G20:H20"/>
    <mergeCell ref="P20:S20"/>
    <mergeCell ref="C12:D12"/>
    <mergeCell ref="G12:H12"/>
    <mergeCell ref="P12:S12"/>
    <mergeCell ref="C18:D18"/>
    <mergeCell ref="G18:H18"/>
    <mergeCell ref="P18:S18"/>
    <mergeCell ref="C21:D21"/>
    <mergeCell ref="G21:H21"/>
    <mergeCell ref="P21:S21"/>
    <mergeCell ref="C19:D19"/>
    <mergeCell ref="G19:H19"/>
    <mergeCell ref="P19:S19"/>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4:D24"/>
    <mergeCell ref="I24:J24"/>
    <mergeCell ref="N24:R24"/>
    <mergeCell ref="C26:D26"/>
    <mergeCell ref="I26:J26"/>
    <mergeCell ref="N26:R26"/>
    <mergeCell ref="C38:D38"/>
    <mergeCell ref="I38:J38"/>
    <mergeCell ref="N38:R38"/>
    <mergeCell ref="C36:D36"/>
    <mergeCell ref="I36:J36"/>
    <mergeCell ref="N36:R36"/>
    <mergeCell ref="C37:D37"/>
    <mergeCell ref="I37:J37"/>
    <mergeCell ref="N37:R37"/>
    <mergeCell ref="C32:D32"/>
    <mergeCell ref="I32:J32"/>
    <mergeCell ref="N32:R32"/>
    <mergeCell ref="C33:D33"/>
    <mergeCell ref="I33:J33"/>
    <mergeCell ref="N33:R33"/>
    <mergeCell ref="C35:D35"/>
    <mergeCell ref="I35:J35"/>
    <mergeCell ref="N35:R35"/>
    <mergeCell ref="C34:D34"/>
    <mergeCell ref="I34:J34"/>
    <mergeCell ref="N34:R34"/>
    <mergeCell ref="N31:R31"/>
    <mergeCell ref="C27:D27"/>
    <mergeCell ref="I27:J27"/>
    <mergeCell ref="N27:R27"/>
    <mergeCell ref="C28:D28"/>
    <mergeCell ref="I28:J28"/>
    <mergeCell ref="N28:R28"/>
    <mergeCell ref="C29:D29"/>
    <mergeCell ref="I29:J29"/>
    <mergeCell ref="N29:R29"/>
    <mergeCell ref="C31:D31"/>
    <mergeCell ref="I31:J3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4F23-5F3E-4DBE-9CF7-35F0994647FA}">
  <sheetPr>
    <tabColor theme="5" tint="0.39997558519241921"/>
  </sheetPr>
  <dimension ref="A2:U115"/>
  <sheetViews>
    <sheetView showGridLines="0" topLeftCell="A87" zoomScaleNormal="100" workbookViewId="0">
      <selection activeCell="F88" sqref="F88:H88"/>
    </sheetView>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492" t="s">
        <v>820</v>
      </c>
      <c r="C2" s="492"/>
      <c r="D2" s="492"/>
      <c r="E2" s="492"/>
      <c r="F2" s="492"/>
      <c r="G2" s="492"/>
      <c r="H2" s="492"/>
      <c r="I2" s="492"/>
      <c r="J2" s="492"/>
      <c r="K2" s="492"/>
      <c r="L2" s="492"/>
      <c r="M2" s="492"/>
      <c r="N2" s="492"/>
      <c r="O2" s="492"/>
      <c r="P2" s="492"/>
      <c r="Q2" s="492"/>
      <c r="R2" s="492"/>
      <c r="S2" s="492"/>
      <c r="T2" s="492"/>
      <c r="U2" s="492"/>
    </row>
    <row r="3" spans="1:21" ht="15" x14ac:dyDescent="0.2">
      <c r="A3" s="4"/>
      <c r="B3" s="476" t="s">
        <v>725</v>
      </c>
      <c r="C3" s="476"/>
      <c r="D3" s="476"/>
      <c r="E3" s="476"/>
      <c r="F3" s="476"/>
      <c r="G3" s="476"/>
      <c r="H3" s="476"/>
      <c r="I3" s="476"/>
      <c r="J3" s="476"/>
      <c r="K3" s="476"/>
      <c r="L3" s="476"/>
      <c r="M3" s="476"/>
      <c r="N3" s="476"/>
      <c r="O3" s="476"/>
      <c r="P3" s="476"/>
      <c r="Q3" s="476"/>
      <c r="R3" s="476"/>
      <c r="S3" s="476"/>
      <c r="T3" s="476"/>
      <c r="U3" s="476"/>
    </row>
    <row r="4" spans="1:21" ht="14.45" customHeight="1" x14ac:dyDescent="0.2">
      <c r="B4" s="468" t="s">
        <v>860</v>
      </c>
      <c r="C4" s="468"/>
      <c r="D4" s="468"/>
      <c r="E4" s="468"/>
      <c r="F4" s="468"/>
      <c r="G4" s="468"/>
      <c r="H4" s="468"/>
      <c r="I4" s="468"/>
      <c r="J4" s="468"/>
      <c r="K4" s="468"/>
      <c r="L4" s="468"/>
      <c r="M4" s="468"/>
      <c r="N4" s="468"/>
      <c r="O4" s="468"/>
      <c r="P4" s="468"/>
      <c r="Q4" s="468"/>
      <c r="R4" s="468"/>
      <c r="S4" s="468"/>
      <c r="T4" s="468"/>
      <c r="U4" s="468"/>
    </row>
    <row r="6" spans="1:21" ht="15.95" customHeight="1" x14ac:dyDescent="0.2">
      <c r="B6" s="491" t="s">
        <v>760</v>
      </c>
      <c r="C6" s="491"/>
      <c r="D6" s="491"/>
      <c r="E6" s="491"/>
      <c r="F6" s="491"/>
      <c r="G6" s="491"/>
      <c r="H6" s="491"/>
      <c r="I6" s="491"/>
      <c r="J6" s="491"/>
      <c r="K6" s="491"/>
      <c r="L6" s="491"/>
      <c r="M6" s="491"/>
      <c r="N6" s="491"/>
      <c r="O6" s="491"/>
      <c r="P6" s="491"/>
      <c r="Q6" s="491"/>
      <c r="R6" s="491"/>
      <c r="S6" s="491"/>
      <c r="T6" s="491"/>
      <c r="U6" s="491"/>
    </row>
    <row r="7" spans="1:21" s="82" customFormat="1" ht="25.5" customHeight="1" x14ac:dyDescent="0.2">
      <c r="B7" s="340" t="s">
        <v>724</v>
      </c>
      <c r="C7" s="45" t="s">
        <v>545</v>
      </c>
      <c r="D7" s="340" t="s">
        <v>94</v>
      </c>
      <c r="E7" s="340" t="s">
        <v>551</v>
      </c>
      <c r="F7" s="340" t="s">
        <v>552</v>
      </c>
      <c r="G7" s="340" t="s">
        <v>167</v>
      </c>
      <c r="H7" s="340" t="s">
        <v>565</v>
      </c>
      <c r="I7" s="340" t="s">
        <v>566</v>
      </c>
      <c r="J7" s="340" t="s">
        <v>582</v>
      </c>
      <c r="K7" s="484" t="s">
        <v>583</v>
      </c>
      <c r="L7" s="485"/>
      <c r="M7" s="485"/>
      <c r="N7" s="486"/>
      <c r="O7" s="484" t="s">
        <v>584</v>
      </c>
      <c r="P7" s="486"/>
      <c r="Q7" s="341" t="s">
        <v>692</v>
      </c>
      <c r="R7" s="340" t="s">
        <v>826</v>
      </c>
      <c r="S7" s="334" t="s">
        <v>104</v>
      </c>
      <c r="T7" s="335"/>
      <c r="U7" s="336"/>
    </row>
    <row r="8" spans="1:21" s="82" customFormat="1" ht="12.75" x14ac:dyDescent="0.2">
      <c r="B8" s="340"/>
      <c r="C8" s="340" t="s">
        <v>549</v>
      </c>
      <c r="D8" s="340"/>
      <c r="E8" s="340"/>
      <c r="F8" s="340"/>
      <c r="G8" s="340"/>
      <c r="H8" s="340"/>
      <c r="I8" s="340"/>
      <c r="J8" s="340"/>
      <c r="K8" s="341" t="s">
        <v>585</v>
      </c>
      <c r="L8" s="341" t="s">
        <v>586</v>
      </c>
      <c r="M8" s="341" t="s">
        <v>807</v>
      </c>
      <c r="N8" s="341" t="s">
        <v>808</v>
      </c>
      <c r="O8" s="341" t="s">
        <v>588</v>
      </c>
      <c r="P8" s="341" t="s">
        <v>589</v>
      </c>
      <c r="Q8" s="342"/>
      <c r="R8" s="340"/>
      <c r="S8" s="337"/>
      <c r="T8" s="338"/>
      <c r="U8" s="339"/>
    </row>
    <row r="9" spans="1:21" s="82" customFormat="1" ht="12.75" x14ac:dyDescent="0.2">
      <c r="B9" s="340"/>
      <c r="C9" s="340"/>
      <c r="D9" s="340"/>
      <c r="E9" s="340"/>
      <c r="F9" s="340"/>
      <c r="G9" s="340"/>
      <c r="H9" s="340"/>
      <c r="I9" s="340"/>
      <c r="J9" s="340"/>
      <c r="K9" s="342"/>
      <c r="L9" s="342"/>
      <c r="M9" s="342"/>
      <c r="N9" s="342"/>
      <c r="O9" s="342"/>
      <c r="P9" s="342"/>
      <c r="Q9" s="342"/>
      <c r="R9" s="340"/>
      <c r="S9" s="337"/>
      <c r="T9" s="338"/>
      <c r="U9" s="339"/>
    </row>
    <row r="10" spans="1:21" s="82" customFormat="1" ht="12.75" x14ac:dyDescent="0.2">
      <c r="B10" s="341"/>
      <c r="C10" s="341"/>
      <c r="D10" s="341"/>
      <c r="E10" s="341"/>
      <c r="F10" s="341"/>
      <c r="G10" s="341"/>
      <c r="H10" s="341"/>
      <c r="I10" s="341"/>
      <c r="J10" s="341"/>
      <c r="K10" s="342"/>
      <c r="L10" s="342" t="s">
        <v>586</v>
      </c>
      <c r="M10" s="342" t="s">
        <v>587</v>
      </c>
      <c r="N10" s="342"/>
      <c r="O10" s="342" t="s">
        <v>588</v>
      </c>
      <c r="P10" s="342" t="s">
        <v>589</v>
      </c>
      <c r="Q10" s="342"/>
      <c r="R10" s="341"/>
      <c r="S10" s="355"/>
      <c r="T10" s="377"/>
      <c r="U10" s="356"/>
    </row>
    <row r="11" spans="1:21" s="82" customFormat="1" ht="15" customHeight="1" x14ac:dyDescent="0.2">
      <c r="B11" s="46" t="s">
        <v>738</v>
      </c>
      <c r="C11" s="83"/>
      <c r="D11" s="83"/>
      <c r="E11" s="83"/>
      <c r="F11" s="83"/>
      <c r="G11" s="83"/>
      <c r="H11" s="83"/>
      <c r="I11" s="83"/>
      <c r="J11" s="83"/>
      <c r="K11" s="83"/>
      <c r="L11" s="83"/>
      <c r="M11" s="83"/>
      <c r="N11" s="83"/>
      <c r="O11" s="83"/>
      <c r="P11" s="83"/>
      <c r="Q11" s="83"/>
      <c r="R11" s="84"/>
      <c r="S11" s="75"/>
      <c r="T11" s="75"/>
      <c r="U11" s="76"/>
    </row>
    <row r="12" spans="1:21" s="25" customFormat="1" ht="12.75" x14ac:dyDescent="0.2">
      <c r="B12" s="80"/>
      <c r="C12" s="80"/>
      <c r="D12" s="80"/>
      <c r="E12" s="80"/>
      <c r="F12" s="80"/>
      <c r="G12" s="80"/>
      <c r="H12" s="230"/>
      <c r="I12" s="230"/>
      <c r="J12" s="80"/>
      <c r="K12" s="80"/>
      <c r="L12" s="80"/>
      <c r="M12" s="80"/>
      <c r="N12" s="80"/>
      <c r="O12" s="80"/>
      <c r="P12" s="80"/>
      <c r="Q12" s="80"/>
      <c r="R12" s="197" t="str">
        <f t="shared" ref="R12:R34" si="0">IF(K12=0,"",AVERAGE(ABS(L12-K12),ABS(O12-P12))/ABS(O12-K12))</f>
        <v/>
      </c>
      <c r="S12" s="327"/>
      <c r="T12" s="327"/>
      <c r="U12" s="327"/>
    </row>
    <row r="13" spans="1:21" s="25" customFormat="1" ht="12.75" x14ac:dyDescent="0.2">
      <c r="B13" s="80"/>
      <c r="C13" s="80"/>
      <c r="D13" s="78"/>
      <c r="E13" s="80"/>
      <c r="F13" s="80"/>
      <c r="G13" s="80"/>
      <c r="H13" s="231"/>
      <c r="I13" s="231"/>
      <c r="J13" s="78"/>
      <c r="K13" s="78"/>
      <c r="L13" s="78"/>
      <c r="M13" s="78"/>
      <c r="N13" s="78"/>
      <c r="O13" s="78"/>
      <c r="P13" s="78"/>
      <c r="Q13" s="78"/>
      <c r="R13" s="197" t="str">
        <f t="shared" si="0"/>
        <v/>
      </c>
      <c r="S13" s="327"/>
      <c r="T13" s="327"/>
      <c r="U13" s="327"/>
    </row>
    <row r="14" spans="1:21" s="25" customFormat="1" ht="12.75" x14ac:dyDescent="0.2">
      <c r="B14" s="80"/>
      <c r="C14" s="80"/>
      <c r="D14" s="78"/>
      <c r="E14" s="80"/>
      <c r="F14" s="80"/>
      <c r="G14" s="80"/>
      <c r="H14" s="231"/>
      <c r="I14" s="231"/>
      <c r="J14" s="78"/>
      <c r="K14" s="78"/>
      <c r="L14" s="78"/>
      <c r="M14" s="78"/>
      <c r="N14" s="78"/>
      <c r="O14" s="78"/>
      <c r="P14" s="78"/>
      <c r="Q14" s="78"/>
      <c r="R14" s="197" t="str">
        <f t="shared" si="0"/>
        <v/>
      </c>
      <c r="S14" s="327"/>
      <c r="T14" s="327"/>
      <c r="U14" s="327"/>
    </row>
    <row r="15" spans="1:21" s="25" customFormat="1" ht="12.75" x14ac:dyDescent="0.2">
      <c r="B15" s="78"/>
      <c r="C15" s="78"/>
      <c r="D15" s="78"/>
      <c r="E15" s="78"/>
      <c r="F15" s="78"/>
      <c r="G15" s="78"/>
      <c r="H15" s="231"/>
      <c r="I15" s="231"/>
      <c r="J15" s="78"/>
      <c r="K15" s="78"/>
      <c r="L15" s="78"/>
      <c r="M15" s="78"/>
      <c r="N15" s="78"/>
      <c r="O15" s="78"/>
      <c r="P15" s="78"/>
      <c r="Q15" s="78"/>
      <c r="R15" s="197" t="str">
        <f t="shared" si="0"/>
        <v/>
      </c>
      <c r="S15" s="327"/>
      <c r="T15" s="327"/>
      <c r="U15" s="327"/>
    </row>
    <row r="16" spans="1:21" s="25" customFormat="1" ht="12.75" x14ac:dyDescent="0.2">
      <c r="B16" s="81"/>
      <c r="C16" s="81"/>
      <c r="D16" s="81"/>
      <c r="E16" s="81"/>
      <c r="F16" s="81"/>
      <c r="G16" s="81"/>
      <c r="H16" s="232"/>
      <c r="I16" s="232"/>
      <c r="J16" s="81"/>
      <c r="K16" s="81"/>
      <c r="L16" s="81"/>
      <c r="M16" s="81"/>
      <c r="N16" s="81"/>
      <c r="O16" s="81"/>
      <c r="P16" s="81"/>
      <c r="Q16" s="81"/>
      <c r="R16" s="197" t="str">
        <f t="shared" si="0"/>
        <v/>
      </c>
      <c r="S16" s="327"/>
      <c r="T16" s="327"/>
      <c r="U16" s="327"/>
    </row>
    <row r="17" spans="2:21" s="82" customFormat="1" ht="15" customHeight="1" x14ac:dyDescent="0.2">
      <c r="B17" s="46" t="s">
        <v>800</v>
      </c>
      <c r="C17" s="83"/>
      <c r="D17" s="83"/>
      <c r="E17" s="83"/>
      <c r="F17" s="83"/>
      <c r="G17" s="83"/>
      <c r="H17" s="251"/>
      <c r="I17" s="251"/>
      <c r="J17" s="83"/>
      <c r="K17" s="83"/>
      <c r="L17" s="83"/>
      <c r="M17" s="83"/>
      <c r="N17" s="83"/>
      <c r="O17" s="83"/>
      <c r="P17" s="83"/>
      <c r="Q17" s="83"/>
      <c r="R17" s="198"/>
      <c r="S17" s="75"/>
      <c r="T17" s="75"/>
      <c r="U17" s="76"/>
    </row>
    <row r="18" spans="2:21" s="25" customFormat="1" ht="12.75" x14ac:dyDescent="0.2">
      <c r="B18" s="136"/>
      <c r="C18" s="136"/>
      <c r="D18" s="136"/>
      <c r="E18" s="136"/>
      <c r="F18" s="136"/>
      <c r="G18" s="136"/>
      <c r="H18" s="234"/>
      <c r="I18" s="234"/>
      <c r="J18" s="136"/>
      <c r="K18" s="136"/>
      <c r="L18" s="136"/>
      <c r="M18" s="136"/>
      <c r="N18" s="136"/>
      <c r="O18" s="136"/>
      <c r="P18" s="136"/>
      <c r="Q18" s="136"/>
      <c r="R18" s="197" t="str">
        <f t="shared" si="0"/>
        <v/>
      </c>
      <c r="S18" s="326"/>
      <c r="T18" s="326"/>
      <c r="U18" s="326"/>
    </row>
    <row r="19" spans="2:21" s="25" customFormat="1" ht="12.75" x14ac:dyDescent="0.2">
      <c r="B19" s="134"/>
      <c r="C19" s="134"/>
      <c r="D19" s="134"/>
      <c r="E19" s="134"/>
      <c r="F19" s="134"/>
      <c r="G19" s="134"/>
      <c r="H19" s="235"/>
      <c r="I19" s="235"/>
      <c r="J19" s="134"/>
      <c r="K19" s="134"/>
      <c r="L19" s="134"/>
      <c r="M19" s="134"/>
      <c r="N19" s="134"/>
      <c r="O19" s="134"/>
      <c r="P19" s="134"/>
      <c r="Q19" s="134"/>
      <c r="R19" s="197" t="str">
        <f t="shared" si="0"/>
        <v/>
      </c>
      <c r="S19" s="326"/>
      <c r="T19" s="326"/>
      <c r="U19" s="326"/>
    </row>
    <row r="20" spans="2:21" s="25" customFormat="1" ht="12.75" x14ac:dyDescent="0.2">
      <c r="B20" s="134"/>
      <c r="C20" s="134"/>
      <c r="D20" s="134"/>
      <c r="E20" s="134"/>
      <c r="F20" s="134"/>
      <c r="G20" s="134"/>
      <c r="H20" s="235"/>
      <c r="I20" s="235"/>
      <c r="J20" s="134"/>
      <c r="K20" s="134"/>
      <c r="L20" s="134"/>
      <c r="M20" s="134"/>
      <c r="N20" s="134"/>
      <c r="O20" s="134"/>
      <c r="P20" s="134"/>
      <c r="Q20" s="134"/>
      <c r="R20" s="197" t="str">
        <f t="shared" si="0"/>
        <v/>
      </c>
      <c r="S20" s="326"/>
      <c r="T20" s="326"/>
      <c r="U20" s="326"/>
    </row>
    <row r="21" spans="2:21" s="25" customFormat="1" ht="12.75" x14ac:dyDescent="0.2">
      <c r="B21" s="134"/>
      <c r="C21" s="134"/>
      <c r="D21" s="134"/>
      <c r="E21" s="134"/>
      <c r="F21" s="134"/>
      <c r="G21" s="134"/>
      <c r="H21" s="235"/>
      <c r="I21" s="235"/>
      <c r="J21" s="134"/>
      <c r="K21" s="134"/>
      <c r="L21" s="134"/>
      <c r="M21" s="134"/>
      <c r="N21" s="134"/>
      <c r="O21" s="134"/>
      <c r="P21" s="134"/>
      <c r="Q21" s="134"/>
      <c r="R21" s="197" t="str">
        <f t="shared" si="0"/>
        <v/>
      </c>
      <c r="S21" s="326"/>
      <c r="T21" s="326"/>
      <c r="U21" s="326"/>
    </row>
    <row r="22" spans="2:21" s="25" customFormat="1" ht="12.75" x14ac:dyDescent="0.2">
      <c r="B22" s="137"/>
      <c r="C22" s="137"/>
      <c r="D22" s="137"/>
      <c r="E22" s="137"/>
      <c r="F22" s="137"/>
      <c r="G22" s="137"/>
      <c r="H22" s="248"/>
      <c r="I22" s="248"/>
      <c r="J22" s="137"/>
      <c r="K22" s="137"/>
      <c r="L22" s="137"/>
      <c r="M22" s="137"/>
      <c r="N22" s="137"/>
      <c r="O22" s="137"/>
      <c r="P22" s="137"/>
      <c r="Q22" s="137"/>
      <c r="R22" s="197" t="str">
        <f t="shared" si="0"/>
        <v/>
      </c>
      <c r="S22" s="326"/>
      <c r="T22" s="326"/>
      <c r="U22" s="326"/>
    </row>
    <row r="23" spans="2:21" s="82" customFormat="1" ht="15" customHeight="1" x14ac:dyDescent="0.2">
      <c r="B23" s="46" t="s">
        <v>630</v>
      </c>
      <c r="C23" s="83"/>
      <c r="D23" s="83"/>
      <c r="E23" s="83"/>
      <c r="F23" s="83"/>
      <c r="G23" s="83"/>
      <c r="H23" s="251"/>
      <c r="I23" s="251"/>
      <c r="J23" s="83"/>
      <c r="K23" s="83"/>
      <c r="L23" s="83"/>
      <c r="M23" s="83"/>
      <c r="N23" s="83"/>
      <c r="O23" s="83"/>
      <c r="P23" s="83"/>
      <c r="Q23" s="83"/>
      <c r="R23" s="198"/>
      <c r="S23" s="75"/>
      <c r="T23" s="75"/>
      <c r="U23" s="76"/>
    </row>
    <row r="24" spans="2:21" s="25" customFormat="1" ht="12.75" x14ac:dyDescent="0.2">
      <c r="B24" s="80"/>
      <c r="C24" s="80"/>
      <c r="D24" s="80"/>
      <c r="E24" s="80"/>
      <c r="F24" s="80"/>
      <c r="G24" s="80"/>
      <c r="H24" s="230"/>
      <c r="I24" s="230"/>
      <c r="J24" s="80"/>
      <c r="K24" s="80"/>
      <c r="L24" s="80"/>
      <c r="M24" s="85"/>
      <c r="N24" s="85"/>
      <c r="O24" s="85"/>
      <c r="P24" s="80"/>
      <c r="Q24" s="80"/>
      <c r="R24" s="197" t="str">
        <f t="shared" si="0"/>
        <v/>
      </c>
      <c r="S24" s="327"/>
      <c r="T24" s="327"/>
      <c r="U24" s="327"/>
    </row>
    <row r="25" spans="2:21" s="25" customFormat="1" ht="12.75" x14ac:dyDescent="0.2">
      <c r="B25" s="78"/>
      <c r="C25" s="78"/>
      <c r="D25" s="78"/>
      <c r="E25" s="78"/>
      <c r="F25" s="78"/>
      <c r="G25" s="78"/>
      <c r="H25" s="231"/>
      <c r="I25" s="231"/>
      <c r="J25" s="79"/>
      <c r="K25" s="79"/>
      <c r="L25" s="79"/>
      <c r="M25" s="79"/>
      <c r="N25" s="79"/>
      <c r="O25" s="79"/>
      <c r="P25" s="78"/>
      <c r="Q25" s="78"/>
      <c r="R25" s="197" t="str">
        <f t="shared" si="0"/>
        <v/>
      </c>
      <c r="S25" s="327"/>
      <c r="T25" s="327"/>
      <c r="U25" s="327"/>
    </row>
    <row r="26" spans="2:21" s="25" customFormat="1" ht="12.75" x14ac:dyDescent="0.2">
      <c r="B26" s="78"/>
      <c r="C26" s="78"/>
      <c r="D26" s="78"/>
      <c r="E26" s="78"/>
      <c r="F26" s="78"/>
      <c r="G26" s="78"/>
      <c r="H26" s="231"/>
      <c r="I26" s="231"/>
      <c r="J26" s="79"/>
      <c r="K26" s="79"/>
      <c r="L26" s="79"/>
      <c r="M26" s="79"/>
      <c r="N26" s="79"/>
      <c r="O26" s="79"/>
      <c r="P26" s="78"/>
      <c r="Q26" s="78"/>
      <c r="R26" s="197" t="str">
        <f t="shared" si="0"/>
        <v/>
      </c>
      <c r="S26" s="327"/>
      <c r="T26" s="327"/>
      <c r="U26" s="327"/>
    </row>
    <row r="27" spans="2:21" s="25" customFormat="1" ht="12.75" x14ac:dyDescent="0.2">
      <c r="B27" s="78"/>
      <c r="C27" s="78"/>
      <c r="D27" s="78"/>
      <c r="E27" s="78"/>
      <c r="F27" s="78"/>
      <c r="G27" s="78"/>
      <c r="H27" s="231"/>
      <c r="I27" s="231"/>
      <c r="J27" s="79"/>
      <c r="K27" s="79"/>
      <c r="L27" s="79"/>
      <c r="M27" s="79"/>
      <c r="N27" s="79"/>
      <c r="O27" s="79"/>
      <c r="P27" s="78"/>
      <c r="Q27" s="78"/>
      <c r="R27" s="197" t="str">
        <f t="shared" si="0"/>
        <v/>
      </c>
      <c r="S27" s="327"/>
      <c r="T27" s="327"/>
      <c r="U27" s="327"/>
    </row>
    <row r="28" spans="2:21" s="25" customFormat="1" ht="12.75" x14ac:dyDescent="0.2">
      <c r="B28" s="78"/>
      <c r="C28" s="78"/>
      <c r="D28" s="78"/>
      <c r="E28" s="78"/>
      <c r="F28" s="78"/>
      <c r="G28" s="78"/>
      <c r="H28" s="231"/>
      <c r="I28" s="231"/>
      <c r="J28" s="79"/>
      <c r="K28" s="79"/>
      <c r="L28" s="79"/>
      <c r="M28" s="79"/>
      <c r="N28" s="79"/>
      <c r="O28" s="79"/>
      <c r="P28" s="78"/>
      <c r="Q28" s="78"/>
      <c r="R28" s="197" t="str">
        <f t="shared" si="0"/>
        <v/>
      </c>
      <c r="S28" s="327"/>
      <c r="T28" s="327"/>
      <c r="U28" s="327"/>
    </row>
    <row r="29" spans="2:21" s="82" customFormat="1" ht="15" customHeight="1" x14ac:dyDescent="0.2">
      <c r="B29" s="46" t="s">
        <v>799</v>
      </c>
      <c r="C29" s="83"/>
      <c r="D29" s="83"/>
      <c r="E29" s="83"/>
      <c r="F29" s="83"/>
      <c r="G29" s="83"/>
      <c r="H29" s="251"/>
      <c r="I29" s="251"/>
      <c r="J29" s="83"/>
      <c r="K29" s="83"/>
      <c r="L29" s="83"/>
      <c r="M29" s="83"/>
      <c r="N29" s="83"/>
      <c r="O29" s="83"/>
      <c r="P29" s="83"/>
      <c r="Q29" s="83"/>
      <c r="R29" s="198"/>
      <c r="S29" s="75"/>
      <c r="T29" s="75"/>
      <c r="U29" s="76"/>
    </row>
    <row r="30" spans="2:21" s="25" customFormat="1" ht="12.75" x14ac:dyDescent="0.2">
      <c r="B30" s="136"/>
      <c r="C30" s="136"/>
      <c r="D30" s="136"/>
      <c r="E30" s="136"/>
      <c r="F30" s="136"/>
      <c r="G30" s="136"/>
      <c r="H30" s="234"/>
      <c r="I30" s="234"/>
      <c r="J30" s="139"/>
      <c r="K30" s="139"/>
      <c r="L30" s="139"/>
      <c r="M30" s="139"/>
      <c r="N30" s="139"/>
      <c r="O30" s="139"/>
      <c r="P30" s="136"/>
      <c r="Q30" s="136"/>
      <c r="R30" s="197" t="str">
        <f t="shared" si="0"/>
        <v/>
      </c>
      <c r="S30" s="326"/>
      <c r="T30" s="326"/>
      <c r="U30" s="326"/>
    </row>
    <row r="31" spans="2:21" s="25" customFormat="1" ht="12.75" x14ac:dyDescent="0.2">
      <c r="B31" s="134"/>
      <c r="C31" s="134"/>
      <c r="D31" s="134"/>
      <c r="E31" s="134"/>
      <c r="F31" s="134"/>
      <c r="G31" s="134"/>
      <c r="H31" s="235"/>
      <c r="I31" s="235"/>
      <c r="J31" s="135"/>
      <c r="K31" s="135"/>
      <c r="L31" s="135"/>
      <c r="M31" s="135"/>
      <c r="N31" s="135"/>
      <c r="O31" s="135"/>
      <c r="P31" s="134"/>
      <c r="Q31" s="134"/>
      <c r="R31" s="197" t="str">
        <f t="shared" si="0"/>
        <v/>
      </c>
      <c r="S31" s="326"/>
      <c r="T31" s="326"/>
      <c r="U31" s="326"/>
    </row>
    <row r="32" spans="2:21" s="25" customFormat="1" ht="12.75" x14ac:dyDescent="0.2">
      <c r="B32" s="134"/>
      <c r="C32" s="134"/>
      <c r="D32" s="134"/>
      <c r="E32" s="134"/>
      <c r="F32" s="134"/>
      <c r="G32" s="134"/>
      <c r="H32" s="235"/>
      <c r="I32" s="235"/>
      <c r="J32" s="135"/>
      <c r="K32" s="135"/>
      <c r="L32" s="135"/>
      <c r="M32" s="135"/>
      <c r="N32" s="135"/>
      <c r="O32" s="135"/>
      <c r="P32" s="134"/>
      <c r="Q32" s="134"/>
      <c r="R32" s="197" t="str">
        <f t="shared" si="0"/>
        <v/>
      </c>
      <c r="S32" s="326"/>
      <c r="T32" s="326"/>
      <c r="U32" s="326"/>
    </row>
    <row r="33" spans="2:21" s="25" customFormat="1" ht="12.75" x14ac:dyDescent="0.2">
      <c r="B33" s="134"/>
      <c r="C33" s="134"/>
      <c r="D33" s="134"/>
      <c r="E33" s="134"/>
      <c r="F33" s="134"/>
      <c r="G33" s="134"/>
      <c r="H33" s="235"/>
      <c r="I33" s="235"/>
      <c r="J33" s="135"/>
      <c r="K33" s="135"/>
      <c r="L33" s="135"/>
      <c r="M33" s="135"/>
      <c r="N33" s="135"/>
      <c r="O33" s="135"/>
      <c r="P33" s="134"/>
      <c r="Q33" s="134"/>
      <c r="R33" s="197" t="str">
        <f t="shared" si="0"/>
        <v/>
      </c>
      <c r="S33" s="326"/>
      <c r="T33" s="326"/>
      <c r="U33" s="326"/>
    </row>
    <row r="34" spans="2:21" s="25" customFormat="1" ht="12.75" x14ac:dyDescent="0.2">
      <c r="B34" s="134"/>
      <c r="C34" s="134"/>
      <c r="D34" s="134"/>
      <c r="E34" s="134"/>
      <c r="F34" s="134"/>
      <c r="G34" s="134"/>
      <c r="H34" s="235"/>
      <c r="I34" s="235"/>
      <c r="J34" s="135"/>
      <c r="K34" s="135"/>
      <c r="L34" s="135"/>
      <c r="M34" s="252"/>
      <c r="N34" s="135"/>
      <c r="O34" s="135"/>
      <c r="P34" s="134"/>
      <c r="Q34" s="134"/>
      <c r="R34" s="197" t="str">
        <f t="shared" si="0"/>
        <v/>
      </c>
      <c r="S34" s="326"/>
      <c r="T34" s="326"/>
      <c r="U34" s="326"/>
    </row>
    <row r="35" spans="2:21" x14ac:dyDescent="0.2">
      <c r="S35" s="25"/>
      <c r="T35" s="25"/>
      <c r="U35" s="25"/>
    </row>
    <row r="36" spans="2:21" ht="15.95" customHeight="1" x14ac:dyDescent="0.2">
      <c r="B36" s="491" t="s">
        <v>769</v>
      </c>
      <c r="C36" s="491"/>
      <c r="D36" s="491"/>
      <c r="E36" s="491"/>
      <c r="F36" s="491"/>
      <c r="G36" s="491"/>
      <c r="H36" s="491"/>
      <c r="I36" s="491"/>
      <c r="J36" s="491"/>
      <c r="K36" s="491"/>
      <c r="L36" s="491"/>
      <c r="M36" s="491"/>
      <c r="N36" s="491"/>
      <c r="O36" s="491"/>
      <c r="P36" s="491"/>
      <c r="S36" s="25"/>
      <c r="T36" s="25"/>
      <c r="U36" s="25"/>
    </row>
    <row r="37" spans="2:21" ht="15" customHeight="1" x14ac:dyDescent="0.2">
      <c r="B37" s="340" t="s">
        <v>724</v>
      </c>
      <c r="C37" s="45" t="s">
        <v>545</v>
      </c>
      <c r="D37" s="340" t="s">
        <v>570</v>
      </c>
      <c r="E37" s="340"/>
      <c r="F37" s="484" t="s">
        <v>571</v>
      </c>
      <c r="G37" s="485"/>
      <c r="H37" s="486"/>
      <c r="I37" s="484" t="s">
        <v>572</v>
      </c>
      <c r="J37" s="485"/>
      <c r="K37" s="485"/>
      <c r="L37" s="486"/>
      <c r="M37" s="340" t="s">
        <v>859</v>
      </c>
      <c r="N37" s="334" t="s">
        <v>104</v>
      </c>
      <c r="O37" s="335"/>
      <c r="P37" s="336"/>
    </row>
    <row r="38" spans="2:21" ht="14.25" customHeight="1" x14ac:dyDescent="0.2">
      <c r="B38" s="340"/>
      <c r="C38" s="340" t="s">
        <v>549</v>
      </c>
      <c r="D38" s="340" t="s">
        <v>854</v>
      </c>
      <c r="E38" s="340" t="s">
        <v>573</v>
      </c>
      <c r="F38" s="340" t="s">
        <v>574</v>
      </c>
      <c r="G38" s="340" t="s">
        <v>575</v>
      </c>
      <c r="H38" s="340" t="s">
        <v>548</v>
      </c>
      <c r="I38" s="340" t="s">
        <v>576</v>
      </c>
      <c r="J38" s="340" t="s">
        <v>577</v>
      </c>
      <c r="K38" s="340" t="s">
        <v>578</v>
      </c>
      <c r="L38" s="341" t="s">
        <v>691</v>
      </c>
      <c r="M38" s="340"/>
      <c r="N38" s="337"/>
      <c r="O38" s="338"/>
      <c r="P38" s="339"/>
    </row>
    <row r="39" spans="2:21" x14ac:dyDescent="0.2">
      <c r="B39" s="340"/>
      <c r="C39" s="340"/>
      <c r="D39" s="340"/>
      <c r="E39" s="340"/>
      <c r="F39" s="340"/>
      <c r="G39" s="340"/>
      <c r="H39" s="340"/>
      <c r="I39" s="340"/>
      <c r="J39" s="340"/>
      <c r="K39" s="340"/>
      <c r="L39" s="342"/>
      <c r="M39" s="340"/>
      <c r="N39" s="337"/>
      <c r="O39" s="338"/>
      <c r="P39" s="339"/>
    </row>
    <row r="40" spans="2:21" ht="21.95" customHeight="1" x14ac:dyDescent="0.2">
      <c r="B40" s="341"/>
      <c r="C40" s="341"/>
      <c r="D40" s="341"/>
      <c r="E40" s="341"/>
      <c r="F40" s="341"/>
      <c r="G40" s="341"/>
      <c r="H40" s="341"/>
      <c r="I40" s="341"/>
      <c r="J40" s="341"/>
      <c r="K40" s="341"/>
      <c r="L40" s="342"/>
      <c r="M40" s="340"/>
      <c r="N40" s="355"/>
      <c r="O40" s="377"/>
      <c r="P40" s="356"/>
    </row>
    <row r="41" spans="2:21" x14ac:dyDescent="0.2">
      <c r="B41" s="46" t="s">
        <v>738</v>
      </c>
      <c r="C41" s="83"/>
      <c r="D41" s="83"/>
      <c r="E41" s="83"/>
      <c r="F41" s="83"/>
      <c r="G41" s="83"/>
      <c r="H41" s="83"/>
      <c r="I41" s="83"/>
      <c r="J41" s="83"/>
      <c r="K41" s="83"/>
      <c r="L41" s="84"/>
      <c r="M41" s="84"/>
      <c r="N41" s="75"/>
      <c r="O41" s="75"/>
      <c r="P41" s="76"/>
    </row>
    <row r="42" spans="2:21" x14ac:dyDescent="0.2">
      <c r="B42" s="80"/>
      <c r="C42" s="80"/>
      <c r="D42" s="80"/>
      <c r="E42" s="80"/>
      <c r="F42" s="80"/>
      <c r="G42" s="80"/>
      <c r="H42" s="80"/>
      <c r="I42" s="80"/>
      <c r="J42" s="230"/>
      <c r="K42" s="230"/>
      <c r="L42" s="80"/>
      <c r="M42" s="80"/>
      <c r="N42" s="327"/>
      <c r="O42" s="327"/>
      <c r="P42" s="327"/>
    </row>
    <row r="43" spans="2:21" x14ac:dyDescent="0.2">
      <c r="B43" s="78"/>
      <c r="C43" s="78"/>
      <c r="D43" s="78"/>
      <c r="E43" s="78"/>
      <c r="F43" s="78"/>
      <c r="G43" s="78"/>
      <c r="H43" s="78"/>
      <c r="I43" s="78"/>
      <c r="J43" s="231"/>
      <c r="K43" s="231"/>
      <c r="L43" s="78"/>
      <c r="M43" s="78"/>
      <c r="N43" s="327"/>
      <c r="O43" s="327"/>
      <c r="P43" s="327"/>
    </row>
    <row r="44" spans="2:21" x14ac:dyDescent="0.2">
      <c r="B44" s="78"/>
      <c r="C44" s="78"/>
      <c r="D44" s="78"/>
      <c r="E44" s="78"/>
      <c r="F44" s="78"/>
      <c r="G44" s="78"/>
      <c r="H44" s="78"/>
      <c r="I44" s="78"/>
      <c r="J44" s="231"/>
      <c r="K44" s="231"/>
      <c r="L44" s="78"/>
      <c r="M44" s="78"/>
      <c r="N44" s="327"/>
      <c r="O44" s="327"/>
      <c r="P44" s="327"/>
    </row>
    <row r="45" spans="2:21" x14ac:dyDescent="0.2">
      <c r="B45" s="78"/>
      <c r="C45" s="78"/>
      <c r="D45" s="78"/>
      <c r="E45" s="78"/>
      <c r="F45" s="78"/>
      <c r="G45" s="78"/>
      <c r="H45" s="78"/>
      <c r="I45" s="78"/>
      <c r="J45" s="231"/>
      <c r="K45" s="231"/>
      <c r="L45" s="78"/>
      <c r="M45" s="78"/>
      <c r="N45" s="327"/>
      <c r="O45" s="327"/>
      <c r="P45" s="327"/>
    </row>
    <row r="46" spans="2:21" x14ac:dyDescent="0.2">
      <c r="B46" s="81"/>
      <c r="C46" s="81"/>
      <c r="D46" s="81"/>
      <c r="E46" s="81"/>
      <c r="F46" s="81"/>
      <c r="G46" s="81"/>
      <c r="H46" s="81"/>
      <c r="I46" s="81"/>
      <c r="J46" s="232"/>
      <c r="K46" s="232"/>
      <c r="L46" s="81"/>
      <c r="M46" s="81"/>
      <c r="N46" s="327"/>
      <c r="O46" s="327"/>
      <c r="P46" s="327"/>
    </row>
    <row r="47" spans="2:21" x14ac:dyDescent="0.2">
      <c r="B47" s="46" t="s">
        <v>800</v>
      </c>
      <c r="C47" s="83"/>
      <c r="D47" s="83"/>
      <c r="E47" s="83"/>
      <c r="F47" s="83"/>
      <c r="G47" s="83"/>
      <c r="H47" s="83"/>
      <c r="I47" s="83"/>
      <c r="J47" s="251"/>
      <c r="K47" s="251"/>
      <c r="L47" s="84"/>
      <c r="M47" s="84"/>
      <c r="N47" s="75"/>
      <c r="O47" s="75"/>
      <c r="P47" s="76"/>
    </row>
    <row r="48" spans="2:21" x14ac:dyDescent="0.2">
      <c r="B48" s="136"/>
      <c r="C48" s="136"/>
      <c r="D48" s="136"/>
      <c r="E48" s="136"/>
      <c r="F48" s="136"/>
      <c r="G48" s="136"/>
      <c r="H48" s="136"/>
      <c r="I48" s="136"/>
      <c r="J48" s="234"/>
      <c r="K48" s="234"/>
      <c r="L48" s="136"/>
      <c r="M48" s="136"/>
      <c r="N48" s="326"/>
      <c r="O48" s="326"/>
      <c r="P48" s="326"/>
    </row>
    <row r="49" spans="2:16" x14ac:dyDescent="0.2">
      <c r="B49" s="134"/>
      <c r="C49" s="134"/>
      <c r="D49" s="134"/>
      <c r="E49" s="134"/>
      <c r="F49" s="134"/>
      <c r="G49" s="134"/>
      <c r="H49" s="134"/>
      <c r="I49" s="134"/>
      <c r="J49" s="235"/>
      <c r="K49" s="235"/>
      <c r="L49" s="134"/>
      <c r="M49" s="134"/>
      <c r="N49" s="326"/>
      <c r="O49" s="326"/>
      <c r="P49" s="326"/>
    </row>
    <row r="50" spans="2:16" x14ac:dyDescent="0.2">
      <c r="B50" s="134"/>
      <c r="C50" s="134"/>
      <c r="D50" s="134"/>
      <c r="E50" s="134"/>
      <c r="F50" s="134"/>
      <c r="G50" s="134"/>
      <c r="H50" s="134"/>
      <c r="I50" s="134"/>
      <c r="J50" s="235"/>
      <c r="K50" s="235"/>
      <c r="L50" s="134"/>
      <c r="M50" s="134"/>
      <c r="N50" s="326"/>
      <c r="O50" s="326"/>
      <c r="P50" s="326"/>
    </row>
    <row r="51" spans="2:16" x14ac:dyDescent="0.2">
      <c r="B51" s="134"/>
      <c r="C51" s="134"/>
      <c r="D51" s="134"/>
      <c r="E51" s="134"/>
      <c r="F51" s="134"/>
      <c r="G51" s="134"/>
      <c r="H51" s="134"/>
      <c r="I51" s="134"/>
      <c r="J51" s="235"/>
      <c r="K51" s="235"/>
      <c r="L51" s="134"/>
      <c r="M51" s="134"/>
      <c r="N51" s="326"/>
      <c r="O51" s="326"/>
      <c r="P51" s="326"/>
    </row>
    <row r="52" spans="2:16" x14ac:dyDescent="0.2">
      <c r="B52" s="137"/>
      <c r="C52" s="137"/>
      <c r="D52" s="137"/>
      <c r="E52" s="137"/>
      <c r="F52" s="137"/>
      <c r="G52" s="137"/>
      <c r="H52" s="137"/>
      <c r="I52" s="137"/>
      <c r="J52" s="248"/>
      <c r="K52" s="248"/>
      <c r="L52" s="137"/>
      <c r="M52" s="137"/>
      <c r="N52" s="326"/>
      <c r="O52" s="326"/>
      <c r="P52" s="326"/>
    </row>
    <row r="53" spans="2:16" x14ac:dyDescent="0.2">
      <c r="B53" s="46" t="s">
        <v>630</v>
      </c>
      <c r="C53" s="83"/>
      <c r="D53" s="83"/>
      <c r="E53" s="83"/>
      <c r="F53" s="83"/>
      <c r="G53" s="83"/>
      <c r="H53" s="83"/>
      <c r="I53" s="83"/>
      <c r="J53" s="251"/>
      <c r="K53" s="251"/>
      <c r="L53" s="84"/>
      <c r="M53" s="84"/>
      <c r="N53" s="75"/>
      <c r="O53" s="75"/>
      <c r="P53" s="76"/>
    </row>
    <row r="54" spans="2:16" x14ac:dyDescent="0.2">
      <c r="B54" s="80"/>
      <c r="C54" s="80"/>
      <c r="D54" s="80"/>
      <c r="E54" s="80"/>
      <c r="F54" s="80"/>
      <c r="G54" s="80"/>
      <c r="H54" s="80"/>
      <c r="I54" s="80"/>
      <c r="J54" s="230"/>
      <c r="K54" s="230"/>
      <c r="L54" s="80"/>
      <c r="M54" s="80"/>
      <c r="N54" s="327"/>
      <c r="O54" s="327"/>
      <c r="P54" s="327"/>
    </row>
    <row r="55" spans="2:16" x14ac:dyDescent="0.2">
      <c r="B55" s="78"/>
      <c r="C55" s="78"/>
      <c r="D55" s="78"/>
      <c r="E55" s="78"/>
      <c r="F55" s="78"/>
      <c r="G55" s="78"/>
      <c r="H55" s="78"/>
      <c r="I55" s="78"/>
      <c r="J55" s="231"/>
      <c r="K55" s="231"/>
      <c r="L55" s="78"/>
      <c r="M55" s="78"/>
      <c r="N55" s="327"/>
      <c r="O55" s="327"/>
      <c r="P55" s="327"/>
    </row>
    <row r="56" spans="2:16" x14ac:dyDescent="0.2">
      <c r="B56" s="78"/>
      <c r="C56" s="78"/>
      <c r="D56" s="78"/>
      <c r="E56" s="78"/>
      <c r="F56" s="78"/>
      <c r="G56" s="78"/>
      <c r="H56" s="78"/>
      <c r="I56" s="78"/>
      <c r="J56" s="231"/>
      <c r="K56" s="231"/>
      <c r="L56" s="78"/>
      <c r="M56" s="78"/>
      <c r="N56" s="327"/>
      <c r="O56" s="327"/>
      <c r="P56" s="327"/>
    </row>
    <row r="57" spans="2:16" x14ac:dyDescent="0.2">
      <c r="B57" s="78"/>
      <c r="C57" s="78"/>
      <c r="D57" s="78"/>
      <c r="E57" s="78"/>
      <c r="F57" s="78"/>
      <c r="G57" s="78"/>
      <c r="H57" s="78"/>
      <c r="I57" s="78"/>
      <c r="J57" s="231"/>
      <c r="K57" s="231"/>
      <c r="L57" s="78"/>
      <c r="M57" s="78"/>
      <c r="N57" s="327"/>
      <c r="O57" s="327"/>
      <c r="P57" s="327"/>
    </row>
    <row r="58" spans="2:16" x14ac:dyDescent="0.2">
      <c r="B58" s="78"/>
      <c r="C58" s="78"/>
      <c r="D58" s="78"/>
      <c r="E58" s="78"/>
      <c r="F58" s="78"/>
      <c r="G58" s="78"/>
      <c r="H58" s="78"/>
      <c r="I58" s="78"/>
      <c r="J58" s="231"/>
      <c r="K58" s="231"/>
      <c r="L58" s="78"/>
      <c r="M58" s="78"/>
      <c r="N58" s="327"/>
      <c r="O58" s="327"/>
      <c r="P58" s="327"/>
    </row>
    <row r="59" spans="2:16" x14ac:dyDescent="0.2">
      <c r="B59" s="46" t="s">
        <v>799</v>
      </c>
      <c r="C59" s="83"/>
      <c r="D59" s="83"/>
      <c r="E59" s="83"/>
      <c r="F59" s="83"/>
      <c r="G59" s="83"/>
      <c r="H59" s="83"/>
      <c r="I59" s="83"/>
      <c r="J59" s="251"/>
      <c r="K59" s="251"/>
      <c r="L59" s="84"/>
      <c r="M59" s="84"/>
      <c r="N59" s="75"/>
      <c r="O59" s="75"/>
      <c r="P59" s="76"/>
    </row>
    <row r="60" spans="2:16" x14ac:dyDescent="0.2">
      <c r="B60" s="136"/>
      <c r="C60" s="136"/>
      <c r="D60" s="136"/>
      <c r="E60" s="136"/>
      <c r="F60" s="136"/>
      <c r="G60" s="136"/>
      <c r="H60" s="136"/>
      <c r="I60" s="136"/>
      <c r="J60" s="234"/>
      <c r="K60" s="234"/>
      <c r="L60" s="136"/>
      <c r="M60" s="136"/>
      <c r="N60" s="326"/>
      <c r="O60" s="326"/>
      <c r="P60" s="326"/>
    </row>
    <row r="61" spans="2:16" x14ac:dyDescent="0.2">
      <c r="B61" s="134"/>
      <c r="C61" s="134"/>
      <c r="D61" s="134"/>
      <c r="E61" s="134"/>
      <c r="F61" s="134"/>
      <c r="G61" s="134"/>
      <c r="H61" s="134"/>
      <c r="I61" s="134"/>
      <c r="J61" s="235"/>
      <c r="K61" s="235"/>
      <c r="L61" s="134"/>
      <c r="M61" s="134"/>
      <c r="N61" s="326"/>
      <c r="O61" s="326"/>
      <c r="P61" s="326"/>
    </row>
    <row r="62" spans="2:16" x14ac:dyDescent="0.2">
      <c r="B62" s="134"/>
      <c r="C62" s="134"/>
      <c r="D62" s="134"/>
      <c r="E62" s="134"/>
      <c r="F62" s="134"/>
      <c r="G62" s="134"/>
      <c r="H62" s="134"/>
      <c r="I62" s="134"/>
      <c r="J62" s="235"/>
      <c r="K62" s="235"/>
      <c r="L62" s="134"/>
      <c r="M62" s="134"/>
      <c r="N62" s="326"/>
      <c r="O62" s="326"/>
      <c r="P62" s="326"/>
    </row>
    <row r="63" spans="2:16" x14ac:dyDescent="0.2">
      <c r="B63" s="134"/>
      <c r="C63" s="134"/>
      <c r="D63" s="134"/>
      <c r="E63" s="134"/>
      <c r="F63" s="134"/>
      <c r="G63" s="134"/>
      <c r="H63" s="134"/>
      <c r="I63" s="134"/>
      <c r="J63" s="235"/>
      <c r="K63" s="235"/>
      <c r="L63" s="134"/>
      <c r="M63" s="134"/>
      <c r="N63" s="326"/>
      <c r="O63" s="326"/>
      <c r="P63" s="326"/>
    </row>
    <row r="64" spans="2:16" x14ac:dyDescent="0.2">
      <c r="B64" s="134"/>
      <c r="C64" s="134"/>
      <c r="D64" s="134"/>
      <c r="E64" s="134"/>
      <c r="F64" s="134"/>
      <c r="G64" s="134"/>
      <c r="H64" s="134"/>
      <c r="I64" s="134"/>
      <c r="J64" s="235"/>
      <c r="K64" s="235"/>
      <c r="L64" s="134"/>
      <c r="M64" s="134"/>
      <c r="N64" s="326"/>
      <c r="O64" s="326"/>
      <c r="P64" s="326"/>
    </row>
    <row r="66" spans="2:16" ht="15.75" x14ac:dyDescent="0.2">
      <c r="B66" s="295" t="s">
        <v>845</v>
      </c>
      <c r="C66" s="296"/>
      <c r="D66" s="296"/>
      <c r="E66" s="296"/>
      <c r="F66" s="296"/>
      <c r="G66" s="297"/>
    </row>
    <row r="67" spans="2:16" x14ac:dyDescent="0.2">
      <c r="B67" s="77" t="s">
        <v>630</v>
      </c>
      <c r="C67" s="75"/>
      <c r="D67" s="75"/>
      <c r="E67" s="75"/>
      <c r="F67" s="75"/>
      <c r="G67" s="76"/>
    </row>
    <row r="68" spans="2:16" x14ac:dyDescent="0.2">
      <c r="B68" s="37" t="s">
        <v>94</v>
      </c>
      <c r="C68" s="37" t="s">
        <v>846</v>
      </c>
      <c r="D68" s="36" t="s">
        <v>847</v>
      </c>
      <c r="E68" s="143" t="s">
        <v>848</v>
      </c>
      <c r="F68" s="305" t="s">
        <v>104</v>
      </c>
      <c r="G68" s="306"/>
    </row>
    <row r="69" spans="2:16" x14ac:dyDescent="0.2">
      <c r="B69" s="153"/>
      <c r="C69" s="170"/>
      <c r="D69" s="170"/>
      <c r="E69" s="163">
        <f>C69+D69</f>
        <v>0</v>
      </c>
      <c r="F69" s="290"/>
      <c r="G69" s="291"/>
    </row>
    <row r="70" spans="2:16" x14ac:dyDescent="0.2">
      <c r="B70" s="153"/>
      <c r="C70" s="170"/>
      <c r="D70" s="170"/>
      <c r="E70" s="163">
        <f t="shared" ref="E70:E75" si="1">C70+D70</f>
        <v>0</v>
      </c>
      <c r="F70" s="290"/>
      <c r="G70" s="291"/>
    </row>
    <row r="71" spans="2:16" x14ac:dyDescent="0.2">
      <c r="B71" s="153"/>
      <c r="C71" s="170"/>
      <c r="D71" s="170"/>
      <c r="E71" s="163">
        <f t="shared" si="1"/>
        <v>0</v>
      </c>
      <c r="F71" s="290"/>
      <c r="G71" s="291"/>
    </row>
    <row r="72" spans="2:16" x14ac:dyDescent="0.2">
      <c r="B72" s="153"/>
      <c r="C72" s="170"/>
      <c r="D72" s="170"/>
      <c r="E72" s="163">
        <f t="shared" si="1"/>
        <v>0</v>
      </c>
      <c r="F72" s="290"/>
      <c r="G72" s="291"/>
    </row>
    <row r="73" spans="2:16" x14ac:dyDescent="0.2">
      <c r="B73" s="153"/>
      <c r="C73" s="170"/>
      <c r="D73" s="170"/>
      <c r="E73" s="163">
        <f t="shared" si="1"/>
        <v>0</v>
      </c>
      <c r="F73" s="290"/>
      <c r="G73" s="291"/>
    </row>
    <row r="74" spans="2:16" x14ac:dyDescent="0.2">
      <c r="B74" s="153"/>
      <c r="C74" s="170"/>
      <c r="D74" s="170"/>
      <c r="E74" s="163">
        <f t="shared" si="1"/>
        <v>0</v>
      </c>
      <c r="F74" s="290"/>
      <c r="G74" s="291"/>
    </row>
    <row r="75" spans="2:16" x14ac:dyDescent="0.2">
      <c r="B75" s="153"/>
      <c r="C75" s="170"/>
      <c r="D75" s="170"/>
      <c r="E75" s="163">
        <f t="shared" si="1"/>
        <v>0</v>
      </c>
      <c r="F75" s="290"/>
      <c r="G75" s="291"/>
    </row>
    <row r="77" spans="2:16" ht="15.75" x14ac:dyDescent="0.2">
      <c r="B77" s="347" t="s">
        <v>883</v>
      </c>
      <c r="C77" s="347"/>
      <c r="D77" s="347"/>
      <c r="E77" s="347"/>
      <c r="F77" s="347"/>
      <c r="G77" s="347"/>
      <c r="H77" s="347"/>
      <c r="I77" s="347"/>
      <c r="J77" s="347"/>
      <c r="K77" s="347"/>
      <c r="L77" s="347"/>
      <c r="M77" s="347"/>
      <c r="N77" s="347"/>
      <c r="O77" s="347"/>
      <c r="P77" s="347"/>
    </row>
    <row r="78" spans="2:16" ht="15" x14ac:dyDescent="0.25">
      <c r="B78" s="348" t="s">
        <v>725</v>
      </c>
      <c r="C78" s="348"/>
      <c r="D78" s="348"/>
      <c r="E78" s="348"/>
      <c r="F78" s="348"/>
      <c r="G78" s="348"/>
      <c r="H78" s="348"/>
      <c r="I78" s="348"/>
      <c r="J78" s="348"/>
      <c r="K78" s="348"/>
      <c r="L78" s="348"/>
      <c r="M78" s="348"/>
      <c r="N78" s="348"/>
      <c r="O78" s="348"/>
      <c r="P78" s="348"/>
    </row>
    <row r="79" spans="2:16" ht="14.25" customHeight="1" x14ac:dyDescent="0.2">
      <c r="B79" s="325" t="s">
        <v>940</v>
      </c>
      <c r="C79" s="325"/>
      <c r="D79" s="325"/>
      <c r="E79" s="325"/>
      <c r="F79" s="325"/>
      <c r="G79" s="325"/>
      <c r="H79" s="325"/>
      <c r="I79" s="325"/>
      <c r="J79" s="325"/>
      <c r="K79" s="325"/>
      <c r="L79" s="325"/>
      <c r="M79" s="325"/>
      <c r="N79" s="325"/>
      <c r="O79" s="325"/>
      <c r="P79" s="325"/>
    </row>
    <row r="80" spans="2:16" s="82" customFormat="1" ht="38.25" x14ac:dyDescent="0.2">
      <c r="B80" s="39" t="s">
        <v>971</v>
      </c>
      <c r="C80" s="39" t="s">
        <v>607</v>
      </c>
      <c r="D80" s="314" t="s">
        <v>884</v>
      </c>
      <c r="E80" s="314"/>
      <c r="F80" s="314" t="s">
        <v>972</v>
      </c>
      <c r="G80" s="314"/>
      <c r="H80" s="314"/>
      <c r="I80" s="39" t="s">
        <v>1086</v>
      </c>
      <c r="J80" s="39" t="s">
        <v>887</v>
      </c>
      <c r="K80" s="314" t="s">
        <v>973</v>
      </c>
      <c r="L80" s="314"/>
      <c r="M80" s="39" t="s">
        <v>888</v>
      </c>
      <c r="N80" s="403" t="s">
        <v>889</v>
      </c>
      <c r="O80" s="404"/>
      <c r="P80" s="405"/>
    </row>
    <row r="81" spans="2:16" s="82" customFormat="1" ht="63" customHeight="1" x14ac:dyDescent="0.2">
      <c r="B81" s="253" t="s">
        <v>1339</v>
      </c>
      <c r="C81" s="253" t="s">
        <v>1340</v>
      </c>
      <c r="D81" s="313" t="s">
        <v>1341</v>
      </c>
      <c r="E81" s="313"/>
      <c r="F81" s="313" t="s">
        <v>1342</v>
      </c>
      <c r="G81" s="313"/>
      <c r="H81" s="313"/>
      <c r="I81" s="253" t="s">
        <v>1090</v>
      </c>
      <c r="J81" s="253" t="s">
        <v>916</v>
      </c>
      <c r="K81" s="313" t="s">
        <v>1343</v>
      </c>
      <c r="L81" s="313"/>
      <c r="M81" s="255"/>
      <c r="N81" s="488"/>
      <c r="O81" s="489"/>
      <c r="P81" s="490"/>
    </row>
    <row r="82" spans="2:16" ht="63" customHeight="1" x14ac:dyDescent="0.2">
      <c r="B82" s="253" t="s">
        <v>1339</v>
      </c>
      <c r="C82" s="253" t="s">
        <v>1340</v>
      </c>
      <c r="D82" s="313" t="s">
        <v>1344</v>
      </c>
      <c r="E82" s="313"/>
      <c r="F82" s="313" t="s">
        <v>1345</v>
      </c>
      <c r="G82" s="313"/>
      <c r="H82" s="313"/>
      <c r="I82" s="253" t="s">
        <v>1090</v>
      </c>
      <c r="J82" s="253" t="s">
        <v>916</v>
      </c>
      <c r="K82" s="313" t="s">
        <v>1346</v>
      </c>
      <c r="L82" s="313"/>
      <c r="M82" s="255"/>
      <c r="N82" s="488"/>
      <c r="O82" s="489"/>
      <c r="P82" s="490"/>
    </row>
    <row r="83" spans="2:16" ht="63" customHeight="1" x14ac:dyDescent="0.2">
      <c r="B83" s="253" t="s">
        <v>1339</v>
      </c>
      <c r="C83" s="253" t="s">
        <v>1340</v>
      </c>
      <c r="D83" s="313" t="s">
        <v>1347</v>
      </c>
      <c r="E83" s="313"/>
      <c r="F83" s="313" t="s">
        <v>1348</v>
      </c>
      <c r="G83" s="313"/>
      <c r="H83" s="313"/>
      <c r="I83" s="253" t="s">
        <v>1090</v>
      </c>
      <c r="J83" s="253" t="s">
        <v>897</v>
      </c>
      <c r="K83" s="313" t="s">
        <v>1349</v>
      </c>
      <c r="L83" s="313"/>
      <c r="M83" s="255"/>
      <c r="N83" s="488"/>
      <c r="O83" s="489"/>
      <c r="P83" s="490"/>
    </row>
    <row r="84" spans="2:16" ht="135" customHeight="1" x14ac:dyDescent="0.2">
      <c r="B84" s="253" t="s">
        <v>1339</v>
      </c>
      <c r="C84" s="253" t="s">
        <v>1340</v>
      </c>
      <c r="D84" s="313" t="s">
        <v>1350</v>
      </c>
      <c r="E84" s="313"/>
      <c r="F84" s="313" t="s">
        <v>996</v>
      </c>
      <c r="G84" s="313"/>
      <c r="H84" s="313"/>
      <c r="I84" s="253" t="s">
        <v>1090</v>
      </c>
      <c r="J84" s="253" t="s">
        <v>902</v>
      </c>
      <c r="K84" s="313" t="s">
        <v>1338</v>
      </c>
      <c r="L84" s="313"/>
      <c r="M84" s="255"/>
      <c r="N84" s="488"/>
      <c r="O84" s="489"/>
      <c r="P84" s="490"/>
    </row>
    <row r="85" spans="2:16" ht="63" customHeight="1" x14ac:dyDescent="0.2">
      <c r="B85" s="253" t="s">
        <v>1029</v>
      </c>
      <c r="C85" s="253" t="s">
        <v>901</v>
      </c>
      <c r="D85" s="313" t="s">
        <v>1351</v>
      </c>
      <c r="E85" s="313"/>
      <c r="F85" s="313" t="s">
        <v>1031</v>
      </c>
      <c r="G85" s="313"/>
      <c r="H85" s="313"/>
      <c r="I85" s="253" t="s">
        <v>977</v>
      </c>
      <c r="J85" s="253" t="s">
        <v>902</v>
      </c>
      <c r="K85" s="313" t="s">
        <v>1032</v>
      </c>
      <c r="L85" s="313"/>
      <c r="M85" s="255"/>
      <c r="N85" s="488"/>
      <c r="O85" s="489"/>
      <c r="P85" s="490"/>
    </row>
    <row r="86" spans="2:16" ht="162.75" customHeight="1" x14ac:dyDescent="0.2">
      <c r="B86" s="253" t="s">
        <v>1029</v>
      </c>
      <c r="C86" s="253" t="s">
        <v>901</v>
      </c>
      <c r="D86" s="313" t="s">
        <v>1352</v>
      </c>
      <c r="E86" s="313"/>
      <c r="F86" s="313" t="s">
        <v>1399</v>
      </c>
      <c r="G86" s="313"/>
      <c r="H86" s="313"/>
      <c r="I86" s="253" t="s">
        <v>977</v>
      </c>
      <c r="J86" s="253" t="s">
        <v>916</v>
      </c>
      <c r="K86" s="313" t="s">
        <v>1035</v>
      </c>
      <c r="L86" s="313"/>
      <c r="M86" s="255"/>
      <c r="N86" s="488"/>
      <c r="O86" s="489"/>
      <c r="P86" s="490"/>
    </row>
    <row r="87" spans="2:16" ht="161.25" customHeight="1" x14ac:dyDescent="0.2">
      <c r="B87" s="253" t="s">
        <v>1029</v>
      </c>
      <c r="C87" s="253" t="s">
        <v>901</v>
      </c>
      <c r="D87" s="313" t="s">
        <v>1352</v>
      </c>
      <c r="E87" s="313"/>
      <c r="F87" s="313" t="s">
        <v>1400</v>
      </c>
      <c r="G87" s="313"/>
      <c r="H87" s="313"/>
      <c r="I87" s="253" t="s">
        <v>977</v>
      </c>
      <c r="J87" s="253" t="s">
        <v>897</v>
      </c>
      <c r="K87" s="313" t="s">
        <v>1035</v>
      </c>
      <c r="L87" s="313"/>
      <c r="M87" s="255"/>
      <c r="N87" s="488"/>
      <c r="O87" s="489"/>
      <c r="P87" s="490"/>
    </row>
    <row r="88" spans="2:16" ht="108.75" customHeight="1" x14ac:dyDescent="0.2">
      <c r="B88" s="253" t="s">
        <v>1029</v>
      </c>
      <c r="C88" s="253" t="s">
        <v>994</v>
      </c>
      <c r="D88" s="313" t="s">
        <v>1037</v>
      </c>
      <c r="E88" s="313"/>
      <c r="F88" s="313" t="s">
        <v>996</v>
      </c>
      <c r="G88" s="313"/>
      <c r="H88" s="313"/>
      <c r="I88" s="253" t="s">
        <v>977</v>
      </c>
      <c r="J88" s="253" t="s">
        <v>902</v>
      </c>
      <c r="K88" s="313" t="s">
        <v>997</v>
      </c>
      <c r="L88" s="313"/>
      <c r="M88" s="255"/>
      <c r="N88" s="488"/>
      <c r="O88" s="489"/>
      <c r="P88" s="490"/>
    </row>
    <row r="89" spans="2:16" ht="104.25" customHeight="1" x14ac:dyDescent="0.2">
      <c r="B89" s="253" t="s">
        <v>1029</v>
      </c>
      <c r="C89" s="253" t="s">
        <v>901</v>
      </c>
      <c r="D89" s="313" t="s">
        <v>1038</v>
      </c>
      <c r="E89" s="313"/>
      <c r="F89" s="313" t="s">
        <v>1039</v>
      </c>
      <c r="G89" s="313"/>
      <c r="H89" s="313"/>
      <c r="I89" s="253" t="s">
        <v>977</v>
      </c>
      <c r="J89" s="253" t="s">
        <v>916</v>
      </c>
      <c r="K89" s="313" t="s">
        <v>1040</v>
      </c>
      <c r="L89" s="313"/>
      <c r="M89" s="255"/>
      <c r="N89" s="488"/>
      <c r="O89" s="489"/>
      <c r="P89" s="490"/>
    </row>
    <row r="90" spans="2:16" ht="104.25" customHeight="1" x14ac:dyDescent="0.2">
      <c r="B90" s="253" t="s">
        <v>1029</v>
      </c>
      <c r="C90" s="253" t="s">
        <v>901</v>
      </c>
      <c r="D90" s="313" t="s">
        <v>1038</v>
      </c>
      <c r="E90" s="313"/>
      <c r="F90" s="313" t="s">
        <v>1041</v>
      </c>
      <c r="G90" s="313"/>
      <c r="H90" s="313"/>
      <c r="I90" s="253" t="s">
        <v>977</v>
      </c>
      <c r="J90" s="253" t="s">
        <v>897</v>
      </c>
      <c r="K90" s="313" t="s">
        <v>1040</v>
      </c>
      <c r="L90" s="313"/>
      <c r="M90" s="255"/>
      <c r="N90" s="488"/>
      <c r="O90" s="489"/>
      <c r="P90" s="490"/>
    </row>
    <row r="91" spans="2:16" ht="104.25" customHeight="1" x14ac:dyDescent="0.2">
      <c r="B91" s="253" t="s">
        <v>1029</v>
      </c>
      <c r="C91" s="253" t="s">
        <v>903</v>
      </c>
      <c r="D91" s="313" t="s">
        <v>1042</v>
      </c>
      <c r="E91" s="313"/>
      <c r="F91" s="313" t="s">
        <v>1043</v>
      </c>
      <c r="G91" s="313"/>
      <c r="H91" s="313"/>
      <c r="I91" s="253" t="s">
        <v>977</v>
      </c>
      <c r="J91" s="253" t="s">
        <v>916</v>
      </c>
      <c r="K91" s="313" t="s">
        <v>1044</v>
      </c>
      <c r="L91" s="313"/>
      <c r="M91" s="255"/>
      <c r="N91" s="488"/>
      <c r="O91" s="489"/>
      <c r="P91" s="490"/>
    </row>
    <row r="92" spans="2:16" ht="104.25" customHeight="1" x14ac:dyDescent="0.2">
      <c r="B92" s="253" t="s">
        <v>1029</v>
      </c>
      <c r="C92" s="253" t="s">
        <v>903</v>
      </c>
      <c r="D92" s="313" t="s">
        <v>1042</v>
      </c>
      <c r="E92" s="313"/>
      <c r="F92" s="313" t="s">
        <v>1045</v>
      </c>
      <c r="G92" s="313"/>
      <c r="H92" s="313"/>
      <c r="I92" s="253" t="s">
        <v>977</v>
      </c>
      <c r="J92" s="253" t="s">
        <v>897</v>
      </c>
      <c r="K92" s="313" t="s">
        <v>1044</v>
      </c>
      <c r="L92" s="313"/>
      <c r="M92" s="255"/>
      <c r="N92" s="488"/>
      <c r="O92" s="489"/>
      <c r="P92" s="490"/>
    </row>
    <row r="93" spans="2:16" ht="105.75" customHeight="1" x14ac:dyDescent="0.2">
      <c r="B93" s="253" t="s">
        <v>1029</v>
      </c>
      <c r="C93" s="253" t="s">
        <v>994</v>
      </c>
      <c r="D93" s="313" t="s">
        <v>1049</v>
      </c>
      <c r="E93" s="313"/>
      <c r="F93" s="313" t="s">
        <v>996</v>
      </c>
      <c r="G93" s="313"/>
      <c r="H93" s="313"/>
      <c r="I93" s="253" t="s">
        <v>977</v>
      </c>
      <c r="J93" s="253" t="s">
        <v>902</v>
      </c>
      <c r="K93" s="313" t="s">
        <v>997</v>
      </c>
      <c r="L93" s="313"/>
      <c r="M93" s="255"/>
      <c r="N93" s="488"/>
      <c r="O93" s="489"/>
      <c r="P93" s="490"/>
    </row>
    <row r="94" spans="2:16" ht="63.75" customHeight="1" x14ac:dyDescent="0.2">
      <c r="B94" s="253" t="s">
        <v>1029</v>
      </c>
      <c r="C94" s="253" t="s">
        <v>1050</v>
      </c>
      <c r="D94" s="313" t="s">
        <v>1353</v>
      </c>
      <c r="E94" s="313"/>
      <c r="F94" s="313" t="s">
        <v>1052</v>
      </c>
      <c r="G94" s="313"/>
      <c r="H94" s="313"/>
      <c r="I94" s="253" t="s">
        <v>977</v>
      </c>
      <c r="J94" s="253" t="s">
        <v>902</v>
      </c>
      <c r="K94" s="313" t="s">
        <v>1053</v>
      </c>
      <c r="L94" s="313"/>
      <c r="M94" s="255"/>
      <c r="N94" s="488"/>
      <c r="O94" s="489"/>
      <c r="P94" s="490"/>
    </row>
    <row r="95" spans="2:16" ht="42" customHeight="1" x14ac:dyDescent="0.2">
      <c r="B95" s="253" t="s">
        <v>1029</v>
      </c>
      <c r="C95" s="253" t="s">
        <v>1050</v>
      </c>
      <c r="D95" s="313" t="s">
        <v>1354</v>
      </c>
      <c r="E95" s="313"/>
      <c r="F95" s="313" t="s">
        <v>1055</v>
      </c>
      <c r="G95" s="313"/>
      <c r="H95" s="313"/>
      <c r="I95" s="253" t="s">
        <v>977</v>
      </c>
      <c r="J95" s="253" t="s">
        <v>897</v>
      </c>
      <c r="K95" s="313" t="s">
        <v>1056</v>
      </c>
      <c r="L95" s="313"/>
      <c r="M95" s="255"/>
      <c r="N95" s="488"/>
      <c r="O95" s="489"/>
      <c r="P95" s="490"/>
    </row>
    <row r="96" spans="2:16" ht="132.75" customHeight="1" x14ac:dyDescent="0.2">
      <c r="B96" s="253" t="s">
        <v>1029</v>
      </c>
      <c r="C96" s="253" t="s">
        <v>1050</v>
      </c>
      <c r="D96" s="313" t="s">
        <v>1057</v>
      </c>
      <c r="E96" s="313"/>
      <c r="F96" s="313" t="s">
        <v>1355</v>
      </c>
      <c r="G96" s="313"/>
      <c r="H96" s="313"/>
      <c r="I96" s="253" t="s">
        <v>977</v>
      </c>
      <c r="J96" s="253" t="s">
        <v>902</v>
      </c>
      <c r="K96" s="313" t="s">
        <v>1356</v>
      </c>
      <c r="L96" s="313"/>
      <c r="M96" s="255"/>
      <c r="N96" s="488"/>
      <c r="O96" s="489"/>
      <c r="P96" s="490"/>
    </row>
    <row r="97" spans="2:16" ht="99.75" customHeight="1" x14ac:dyDescent="0.2">
      <c r="B97" s="253" t="s">
        <v>1029</v>
      </c>
      <c r="C97" s="253" t="s">
        <v>1050</v>
      </c>
      <c r="D97" s="313" t="s">
        <v>1057</v>
      </c>
      <c r="E97" s="313"/>
      <c r="F97" s="313" t="s">
        <v>1060</v>
      </c>
      <c r="G97" s="313"/>
      <c r="H97" s="313"/>
      <c r="I97" s="253" t="s">
        <v>977</v>
      </c>
      <c r="J97" s="253" t="s">
        <v>916</v>
      </c>
      <c r="K97" s="313" t="s">
        <v>1061</v>
      </c>
      <c r="L97" s="313"/>
      <c r="M97" s="255"/>
      <c r="N97" s="488"/>
      <c r="O97" s="489"/>
      <c r="P97" s="490"/>
    </row>
    <row r="98" spans="2:16" ht="163.5" customHeight="1" x14ac:dyDescent="0.2">
      <c r="B98" s="253" t="s">
        <v>1029</v>
      </c>
      <c r="C98" s="253" t="s">
        <v>903</v>
      </c>
      <c r="D98" s="313" t="s">
        <v>1068</v>
      </c>
      <c r="E98" s="313"/>
      <c r="F98" s="313" t="s">
        <v>1069</v>
      </c>
      <c r="G98" s="313"/>
      <c r="H98" s="313"/>
      <c r="I98" s="253" t="s">
        <v>1070</v>
      </c>
      <c r="J98" s="253" t="s">
        <v>902</v>
      </c>
      <c r="K98" s="313" t="s">
        <v>1071</v>
      </c>
      <c r="L98" s="313"/>
      <c r="M98" s="255"/>
      <c r="N98" s="488"/>
      <c r="O98" s="489"/>
      <c r="P98" s="490"/>
    </row>
    <row r="99" spans="2:16" ht="150" customHeight="1" x14ac:dyDescent="0.2">
      <c r="B99" s="253" t="s">
        <v>1029</v>
      </c>
      <c r="C99" s="253" t="s">
        <v>903</v>
      </c>
      <c r="D99" s="313" t="s">
        <v>1072</v>
      </c>
      <c r="E99" s="313"/>
      <c r="F99" s="313" t="s">
        <v>1073</v>
      </c>
      <c r="G99" s="313"/>
      <c r="H99" s="313"/>
      <c r="I99" s="253" t="s">
        <v>1070</v>
      </c>
      <c r="J99" s="253" t="s">
        <v>897</v>
      </c>
      <c r="K99" s="313" t="s">
        <v>1074</v>
      </c>
      <c r="L99" s="313"/>
      <c r="M99" s="255"/>
      <c r="N99" s="488"/>
      <c r="O99" s="489"/>
      <c r="P99" s="490"/>
    </row>
    <row r="100" spans="2:16" ht="123.75" customHeight="1" x14ac:dyDescent="0.2">
      <c r="B100" s="253" t="s">
        <v>1029</v>
      </c>
      <c r="C100" s="253" t="s">
        <v>904</v>
      </c>
      <c r="D100" s="313" t="s">
        <v>1075</v>
      </c>
      <c r="E100" s="313"/>
      <c r="F100" s="313" t="s">
        <v>1076</v>
      </c>
      <c r="G100" s="313"/>
      <c r="H100" s="313"/>
      <c r="I100" s="253" t="s">
        <v>977</v>
      </c>
      <c r="J100" s="253" t="s">
        <v>897</v>
      </c>
      <c r="K100" s="313" t="s">
        <v>1077</v>
      </c>
      <c r="L100" s="313"/>
      <c r="M100" s="255"/>
      <c r="N100" s="488"/>
      <c r="O100" s="489"/>
      <c r="P100" s="490"/>
    </row>
    <row r="101" spans="2:16" ht="73.5" customHeight="1" x14ac:dyDescent="0.2">
      <c r="B101" s="253" t="s">
        <v>1029</v>
      </c>
      <c r="C101" s="253" t="s">
        <v>584</v>
      </c>
      <c r="D101" s="313" t="s">
        <v>1078</v>
      </c>
      <c r="E101" s="313"/>
      <c r="F101" s="313" t="s">
        <v>1079</v>
      </c>
      <c r="G101" s="313"/>
      <c r="H101" s="313"/>
      <c r="I101" s="253" t="s">
        <v>977</v>
      </c>
      <c r="J101" s="253" t="s">
        <v>916</v>
      </c>
      <c r="K101" s="313" t="s">
        <v>1080</v>
      </c>
      <c r="L101" s="313"/>
      <c r="M101" s="255"/>
      <c r="N101" s="488"/>
      <c r="O101" s="489"/>
      <c r="P101" s="490"/>
    </row>
    <row r="102" spans="2:16" ht="119.25" customHeight="1" x14ac:dyDescent="0.2">
      <c r="B102" s="253" t="s">
        <v>1029</v>
      </c>
      <c r="C102" s="253" t="s">
        <v>1081</v>
      </c>
      <c r="D102" s="313" t="s">
        <v>1082</v>
      </c>
      <c r="E102" s="313"/>
      <c r="F102" s="313" t="s">
        <v>1083</v>
      </c>
      <c r="G102" s="313"/>
      <c r="H102" s="313"/>
      <c r="I102" s="253" t="s">
        <v>1084</v>
      </c>
      <c r="J102" s="253" t="s">
        <v>897</v>
      </c>
      <c r="K102" s="313" t="s">
        <v>1085</v>
      </c>
      <c r="L102" s="313"/>
      <c r="M102" s="255"/>
      <c r="N102" s="488"/>
      <c r="O102" s="489"/>
      <c r="P102" s="490"/>
    </row>
    <row r="103" spans="2:16" ht="138" customHeight="1" x14ac:dyDescent="0.2">
      <c r="B103" s="253" t="s">
        <v>1339</v>
      </c>
      <c r="C103" s="253" t="s">
        <v>1357</v>
      </c>
      <c r="D103" s="313" t="s">
        <v>1358</v>
      </c>
      <c r="E103" s="313"/>
      <c r="F103" s="313" t="s">
        <v>1359</v>
      </c>
      <c r="G103" s="313"/>
      <c r="H103" s="313"/>
      <c r="I103" s="253" t="s">
        <v>1090</v>
      </c>
      <c r="J103" s="253" t="s">
        <v>916</v>
      </c>
      <c r="K103" s="313" t="s">
        <v>1360</v>
      </c>
      <c r="L103" s="313"/>
      <c r="M103" s="255"/>
      <c r="N103" s="488"/>
      <c r="O103" s="489"/>
      <c r="P103" s="490"/>
    </row>
    <row r="104" spans="2:16" ht="115.5" customHeight="1" x14ac:dyDescent="0.2">
      <c r="B104" s="253" t="s">
        <v>1339</v>
      </c>
      <c r="C104" s="253" t="s">
        <v>1357</v>
      </c>
      <c r="D104" s="313" t="s">
        <v>1358</v>
      </c>
      <c r="E104" s="313"/>
      <c r="F104" s="313" t="s">
        <v>1361</v>
      </c>
      <c r="G104" s="313"/>
      <c r="H104" s="313"/>
      <c r="I104" s="253" t="s">
        <v>1090</v>
      </c>
      <c r="J104" s="253" t="s">
        <v>897</v>
      </c>
      <c r="K104" s="313" t="s">
        <v>1360</v>
      </c>
      <c r="L104" s="313"/>
      <c r="M104" s="255"/>
      <c r="N104" s="488"/>
      <c r="O104" s="489"/>
      <c r="P104" s="490"/>
    </row>
    <row r="105" spans="2:16" ht="81.75" customHeight="1" x14ac:dyDescent="0.2">
      <c r="B105" s="253" t="s">
        <v>1339</v>
      </c>
      <c r="C105" s="253" t="s">
        <v>1362</v>
      </c>
      <c r="D105" s="313" t="s">
        <v>1363</v>
      </c>
      <c r="E105" s="313"/>
      <c r="F105" s="313" t="s">
        <v>1364</v>
      </c>
      <c r="G105" s="313"/>
      <c r="H105" s="313"/>
      <c r="I105" s="253" t="s">
        <v>1090</v>
      </c>
      <c r="J105" s="253" t="s">
        <v>897</v>
      </c>
      <c r="K105" s="313" t="s">
        <v>1365</v>
      </c>
      <c r="L105" s="313"/>
      <c r="M105" s="255"/>
      <c r="N105" s="488"/>
      <c r="O105" s="489"/>
      <c r="P105" s="490"/>
    </row>
    <row r="106" spans="2:16" ht="130.5" customHeight="1" x14ac:dyDescent="0.2">
      <c r="B106" s="253" t="s">
        <v>1339</v>
      </c>
      <c r="C106" s="253" t="s">
        <v>1366</v>
      </c>
      <c r="D106" s="313" t="s">
        <v>1367</v>
      </c>
      <c r="E106" s="313"/>
      <c r="F106" s="313" t="s">
        <v>996</v>
      </c>
      <c r="G106" s="313"/>
      <c r="H106" s="313"/>
      <c r="I106" s="253" t="s">
        <v>1090</v>
      </c>
      <c r="J106" s="253" t="s">
        <v>902</v>
      </c>
      <c r="K106" s="313" t="s">
        <v>1338</v>
      </c>
      <c r="L106" s="313"/>
      <c r="M106" s="255"/>
      <c r="N106" s="488"/>
      <c r="O106" s="489"/>
      <c r="P106" s="490"/>
    </row>
    <row r="107" spans="2:16" ht="120" customHeight="1" x14ac:dyDescent="0.2">
      <c r="B107" s="253" t="s">
        <v>1029</v>
      </c>
      <c r="C107" s="253" t="s">
        <v>994</v>
      </c>
      <c r="D107" s="313" t="s">
        <v>1386</v>
      </c>
      <c r="E107" s="313"/>
      <c r="F107" s="313" t="s">
        <v>1107</v>
      </c>
      <c r="G107" s="313"/>
      <c r="H107" s="313"/>
      <c r="I107" s="253" t="s">
        <v>1108</v>
      </c>
      <c r="J107" s="253" t="s">
        <v>897</v>
      </c>
      <c r="K107" s="313" t="s">
        <v>983</v>
      </c>
      <c r="L107" s="313"/>
      <c r="M107" s="255"/>
      <c r="N107" s="488"/>
      <c r="O107" s="489"/>
      <c r="P107" s="490"/>
    </row>
    <row r="108" spans="2:16" ht="162.75" customHeight="1" x14ac:dyDescent="0.2">
      <c r="B108" s="253" t="s">
        <v>1339</v>
      </c>
      <c r="C108" s="253" t="s">
        <v>906</v>
      </c>
      <c r="D108" s="313" t="s">
        <v>1368</v>
      </c>
      <c r="E108" s="313"/>
      <c r="F108" s="313" t="s">
        <v>1369</v>
      </c>
      <c r="G108" s="313"/>
      <c r="H108" s="313"/>
      <c r="I108" s="253" t="s">
        <v>1090</v>
      </c>
      <c r="J108" s="253" t="s">
        <v>916</v>
      </c>
      <c r="K108" s="313" t="s">
        <v>1370</v>
      </c>
      <c r="L108" s="313"/>
      <c r="M108" s="255"/>
      <c r="N108" s="488"/>
      <c r="O108" s="489"/>
      <c r="P108" s="490"/>
    </row>
    <row r="109" spans="2:16" ht="162" customHeight="1" x14ac:dyDescent="0.2">
      <c r="B109" s="253" t="s">
        <v>1339</v>
      </c>
      <c r="C109" s="253" t="s">
        <v>891</v>
      </c>
      <c r="D109" s="313" t="s">
        <v>1371</v>
      </c>
      <c r="E109" s="313"/>
      <c r="F109" s="313" t="s">
        <v>1372</v>
      </c>
      <c r="G109" s="313"/>
      <c r="H109" s="313"/>
      <c r="I109" s="253" t="s">
        <v>1090</v>
      </c>
      <c r="J109" s="253" t="s">
        <v>897</v>
      </c>
      <c r="K109" s="313" t="s">
        <v>1373</v>
      </c>
      <c r="L109" s="313"/>
      <c r="M109" s="255"/>
      <c r="N109" s="488"/>
      <c r="O109" s="489"/>
      <c r="P109" s="490"/>
    </row>
    <row r="110" spans="2:16" ht="220.5" customHeight="1" x14ac:dyDescent="0.2">
      <c r="B110" s="253" t="s">
        <v>1339</v>
      </c>
      <c r="C110" s="253" t="s">
        <v>907</v>
      </c>
      <c r="D110" s="313" t="s">
        <v>908</v>
      </c>
      <c r="E110" s="313"/>
      <c r="F110" s="313" t="s">
        <v>1374</v>
      </c>
      <c r="G110" s="313"/>
      <c r="H110" s="313"/>
      <c r="I110" s="253" t="s">
        <v>1090</v>
      </c>
      <c r="J110" s="253" t="s">
        <v>897</v>
      </c>
      <c r="K110" s="313" t="s">
        <v>1375</v>
      </c>
      <c r="L110" s="313"/>
      <c r="M110" s="255"/>
      <c r="N110" s="488"/>
      <c r="O110" s="489"/>
      <c r="P110" s="490"/>
    </row>
    <row r="111" spans="2:16" ht="129.75" customHeight="1" x14ac:dyDescent="0.2">
      <c r="B111" s="253" t="s">
        <v>1339</v>
      </c>
      <c r="C111" s="253" t="s">
        <v>905</v>
      </c>
      <c r="D111" s="313" t="s">
        <v>1376</v>
      </c>
      <c r="E111" s="313"/>
      <c r="F111" s="313" t="s">
        <v>996</v>
      </c>
      <c r="G111" s="313"/>
      <c r="H111" s="313"/>
      <c r="I111" s="253" t="s">
        <v>1090</v>
      </c>
      <c r="J111" s="253" t="s">
        <v>902</v>
      </c>
      <c r="K111" s="313" t="s">
        <v>1338</v>
      </c>
      <c r="L111" s="313"/>
      <c r="M111" s="255"/>
      <c r="N111" s="488"/>
      <c r="O111" s="489"/>
      <c r="P111" s="490"/>
    </row>
    <row r="112" spans="2:16" ht="101.25" customHeight="1" x14ac:dyDescent="0.2">
      <c r="B112" s="253" t="s">
        <v>1339</v>
      </c>
      <c r="C112" s="253" t="s">
        <v>909</v>
      </c>
      <c r="D112" s="313" t="s">
        <v>1377</v>
      </c>
      <c r="E112" s="313"/>
      <c r="F112" s="313" t="s">
        <v>1378</v>
      </c>
      <c r="G112" s="313"/>
      <c r="H112" s="313"/>
      <c r="I112" s="253" t="s">
        <v>1090</v>
      </c>
      <c r="J112" s="253" t="s">
        <v>897</v>
      </c>
      <c r="K112" s="313" t="s">
        <v>1379</v>
      </c>
      <c r="L112" s="313"/>
      <c r="M112" s="255"/>
      <c r="N112" s="488"/>
      <c r="O112" s="489"/>
      <c r="P112" s="490"/>
    </row>
    <row r="113" spans="2:16" ht="105" customHeight="1" x14ac:dyDescent="0.2">
      <c r="B113" s="253" t="s">
        <v>1339</v>
      </c>
      <c r="C113" s="253" t="s">
        <v>910</v>
      </c>
      <c r="D113" s="313" t="s">
        <v>1380</v>
      </c>
      <c r="E113" s="313"/>
      <c r="F113" s="313" t="s">
        <v>1381</v>
      </c>
      <c r="G113" s="313"/>
      <c r="H113" s="313"/>
      <c r="I113" s="253" t="s">
        <v>1090</v>
      </c>
      <c r="J113" s="253" t="s">
        <v>897</v>
      </c>
      <c r="K113" s="313" t="s">
        <v>1382</v>
      </c>
      <c r="L113" s="313"/>
      <c r="M113" s="255"/>
      <c r="N113" s="488"/>
      <c r="O113" s="489"/>
      <c r="P113" s="490"/>
    </row>
    <row r="114" spans="2:16" ht="141.75" customHeight="1" x14ac:dyDescent="0.2">
      <c r="B114" s="253" t="s">
        <v>1339</v>
      </c>
      <c r="C114" s="253" t="s">
        <v>911</v>
      </c>
      <c r="D114" s="313" t="s">
        <v>1383</v>
      </c>
      <c r="E114" s="313"/>
      <c r="F114" s="313" t="s">
        <v>1384</v>
      </c>
      <c r="G114" s="313"/>
      <c r="H114" s="313"/>
      <c r="I114" s="253" t="s">
        <v>1090</v>
      </c>
      <c r="J114" s="253" t="s">
        <v>897</v>
      </c>
      <c r="K114" s="313" t="s">
        <v>1385</v>
      </c>
      <c r="L114" s="313"/>
      <c r="M114" s="255"/>
      <c r="N114" s="488"/>
      <c r="O114" s="489"/>
      <c r="P114" s="490"/>
    </row>
    <row r="115" spans="2:16" ht="123" customHeight="1" x14ac:dyDescent="0.2">
      <c r="B115" s="253" t="s">
        <v>1339</v>
      </c>
      <c r="C115" s="253" t="s">
        <v>911</v>
      </c>
      <c r="D115" s="313" t="s">
        <v>1383</v>
      </c>
      <c r="E115" s="313"/>
      <c r="F115" s="313" t="s">
        <v>1384</v>
      </c>
      <c r="G115" s="313"/>
      <c r="H115" s="313"/>
      <c r="I115" s="253" t="s">
        <v>1090</v>
      </c>
      <c r="J115" s="253" t="s">
        <v>897</v>
      </c>
      <c r="K115" s="313" t="s">
        <v>1385</v>
      </c>
      <c r="L115" s="313"/>
      <c r="M115" s="255"/>
      <c r="N115" s="488"/>
      <c r="O115" s="489"/>
      <c r="P115" s="490"/>
    </row>
  </sheetData>
  <sheetProtection algorithmName="SHA-512" hashValue="v2quSJ8OY3jZUtpWjeNuKrZT0hgfAWRAnLLkFkpS2q9+3g2A+klYAy/9ESjMZsL34mD6Ss1oIWSxGvn+7373Fw==" saltValue="CR3j2/H2SxkHhTSKpH0tSQ==" spinCount="100000" sheet="1" formatColumns="0" formatRows="0" insertRows="0"/>
  <mergeCells count="237">
    <mergeCell ref="B2:U2"/>
    <mergeCell ref="B3:U3"/>
    <mergeCell ref="B4:U4"/>
    <mergeCell ref="B6:U6"/>
    <mergeCell ref="B7:B10"/>
    <mergeCell ref="D7:D10"/>
    <mergeCell ref="E7:E10"/>
    <mergeCell ref="F7:F10"/>
    <mergeCell ref="G7:G10"/>
    <mergeCell ref="H7:H10"/>
    <mergeCell ref="S12:U12"/>
    <mergeCell ref="S13:U13"/>
    <mergeCell ref="S14:U14"/>
    <mergeCell ref="S15:U15"/>
    <mergeCell ref="S16:U16"/>
    <mergeCell ref="S18:U18"/>
    <mergeCell ref="S7:U10"/>
    <mergeCell ref="C8:C10"/>
    <mergeCell ref="K8:K10"/>
    <mergeCell ref="L8:L10"/>
    <mergeCell ref="M8:M10"/>
    <mergeCell ref="N8:N10"/>
    <mergeCell ref="O8:O10"/>
    <mergeCell ref="P8:P10"/>
    <mergeCell ref="I7:I10"/>
    <mergeCell ref="J7:J10"/>
    <mergeCell ref="K7:N7"/>
    <mergeCell ref="O7:P7"/>
    <mergeCell ref="Q7:Q10"/>
    <mergeCell ref="R7:R10"/>
    <mergeCell ref="S26:U26"/>
    <mergeCell ref="S27:U27"/>
    <mergeCell ref="S28:U28"/>
    <mergeCell ref="S30:U30"/>
    <mergeCell ref="S31:U31"/>
    <mergeCell ref="S32:U32"/>
    <mergeCell ref="S19:U19"/>
    <mergeCell ref="S20:U20"/>
    <mergeCell ref="S21:U21"/>
    <mergeCell ref="S22:U22"/>
    <mergeCell ref="S24:U24"/>
    <mergeCell ref="S25:U25"/>
    <mergeCell ref="S33:U33"/>
    <mergeCell ref="S34:U34"/>
    <mergeCell ref="B36:P36"/>
    <mergeCell ref="B37:B40"/>
    <mergeCell ref="D37:E37"/>
    <mergeCell ref="F37:H37"/>
    <mergeCell ref="I37:L37"/>
    <mergeCell ref="M37:M40"/>
    <mergeCell ref="N37:P40"/>
    <mergeCell ref="C38:C40"/>
    <mergeCell ref="J38:J40"/>
    <mergeCell ref="K38:K40"/>
    <mergeCell ref="L38:L40"/>
    <mergeCell ref="N42:P42"/>
    <mergeCell ref="N43:P43"/>
    <mergeCell ref="N44:P44"/>
    <mergeCell ref="D38:D40"/>
    <mergeCell ref="E38:E40"/>
    <mergeCell ref="F38:F40"/>
    <mergeCell ref="G38:G40"/>
    <mergeCell ref="H38:H40"/>
    <mergeCell ref="I38:I40"/>
    <mergeCell ref="N52:P52"/>
    <mergeCell ref="N54:P54"/>
    <mergeCell ref="N55:P55"/>
    <mergeCell ref="N56:P56"/>
    <mergeCell ref="N57:P57"/>
    <mergeCell ref="N58:P58"/>
    <mergeCell ref="N45:P45"/>
    <mergeCell ref="N46:P46"/>
    <mergeCell ref="N48:P48"/>
    <mergeCell ref="N49:P49"/>
    <mergeCell ref="N50:P50"/>
    <mergeCell ref="N51:P51"/>
    <mergeCell ref="F68:G68"/>
    <mergeCell ref="F69:G69"/>
    <mergeCell ref="F70:G70"/>
    <mergeCell ref="F71:G71"/>
    <mergeCell ref="F72:G72"/>
    <mergeCell ref="F73:G73"/>
    <mergeCell ref="N60:P60"/>
    <mergeCell ref="N61:P61"/>
    <mergeCell ref="N62:P62"/>
    <mergeCell ref="N63:P63"/>
    <mergeCell ref="N64:P64"/>
    <mergeCell ref="B66:G66"/>
    <mergeCell ref="F74:G74"/>
    <mergeCell ref="F75:G75"/>
    <mergeCell ref="B77:P77"/>
    <mergeCell ref="B78:P78"/>
    <mergeCell ref="B79:P79"/>
    <mergeCell ref="D80:E80"/>
    <mergeCell ref="F80:H80"/>
    <mergeCell ref="K80:L80"/>
    <mergeCell ref="N80:P80"/>
    <mergeCell ref="D83:E83"/>
    <mergeCell ref="F83:H83"/>
    <mergeCell ref="K83:L83"/>
    <mergeCell ref="N83:P83"/>
    <mergeCell ref="D84:E84"/>
    <mergeCell ref="F84:H84"/>
    <mergeCell ref="K84:L84"/>
    <mergeCell ref="N84:P84"/>
    <mergeCell ref="D81:E81"/>
    <mergeCell ref="F81:H81"/>
    <mergeCell ref="K81:L81"/>
    <mergeCell ref="N81:P81"/>
    <mergeCell ref="D82:E82"/>
    <mergeCell ref="F82:H82"/>
    <mergeCell ref="K82:L82"/>
    <mergeCell ref="N82:P82"/>
    <mergeCell ref="D87:E87"/>
    <mergeCell ref="F87:H87"/>
    <mergeCell ref="K87:L87"/>
    <mergeCell ref="N87:P87"/>
    <mergeCell ref="D88:E88"/>
    <mergeCell ref="F88:H88"/>
    <mergeCell ref="K88:L88"/>
    <mergeCell ref="N88:P88"/>
    <mergeCell ref="D85:E85"/>
    <mergeCell ref="F85:H85"/>
    <mergeCell ref="K85:L85"/>
    <mergeCell ref="N85:P85"/>
    <mergeCell ref="D86:E86"/>
    <mergeCell ref="F86:H86"/>
    <mergeCell ref="K86:L86"/>
    <mergeCell ref="N86:P86"/>
    <mergeCell ref="D91:E91"/>
    <mergeCell ref="F91:H91"/>
    <mergeCell ref="K91:L91"/>
    <mergeCell ref="N91:P91"/>
    <mergeCell ref="D92:E92"/>
    <mergeCell ref="F92:H92"/>
    <mergeCell ref="K92:L92"/>
    <mergeCell ref="N92:P92"/>
    <mergeCell ref="D89:E89"/>
    <mergeCell ref="F89:H89"/>
    <mergeCell ref="K89:L89"/>
    <mergeCell ref="N89:P89"/>
    <mergeCell ref="D90:E90"/>
    <mergeCell ref="F90:H90"/>
    <mergeCell ref="K90:L90"/>
    <mergeCell ref="N90:P90"/>
    <mergeCell ref="D95:E95"/>
    <mergeCell ref="F95:H95"/>
    <mergeCell ref="K95:L95"/>
    <mergeCell ref="N95:P95"/>
    <mergeCell ref="D96:E96"/>
    <mergeCell ref="F96:H96"/>
    <mergeCell ref="K96:L96"/>
    <mergeCell ref="N96:P96"/>
    <mergeCell ref="D93:E93"/>
    <mergeCell ref="F93:H93"/>
    <mergeCell ref="K93:L93"/>
    <mergeCell ref="N93:P93"/>
    <mergeCell ref="D94:E94"/>
    <mergeCell ref="F94:H94"/>
    <mergeCell ref="K94:L94"/>
    <mergeCell ref="N94:P94"/>
    <mergeCell ref="D99:E99"/>
    <mergeCell ref="F99:H99"/>
    <mergeCell ref="K99:L99"/>
    <mergeCell ref="N99:P99"/>
    <mergeCell ref="D100:E100"/>
    <mergeCell ref="F100:H100"/>
    <mergeCell ref="K100:L100"/>
    <mergeCell ref="N100:P100"/>
    <mergeCell ref="D97:E97"/>
    <mergeCell ref="F97:H97"/>
    <mergeCell ref="K97:L97"/>
    <mergeCell ref="N97:P97"/>
    <mergeCell ref="D98:E98"/>
    <mergeCell ref="F98:H98"/>
    <mergeCell ref="K98:L98"/>
    <mergeCell ref="N98:P98"/>
    <mergeCell ref="D103:E103"/>
    <mergeCell ref="F103:H103"/>
    <mergeCell ref="K103:L103"/>
    <mergeCell ref="N103:P103"/>
    <mergeCell ref="D104:E104"/>
    <mergeCell ref="F104:H104"/>
    <mergeCell ref="K104:L104"/>
    <mergeCell ref="N104:P104"/>
    <mergeCell ref="D101:E101"/>
    <mergeCell ref="F101:H101"/>
    <mergeCell ref="K101:L101"/>
    <mergeCell ref="N101:P101"/>
    <mergeCell ref="D102:E102"/>
    <mergeCell ref="F102:H102"/>
    <mergeCell ref="K102:L102"/>
    <mergeCell ref="N102:P102"/>
    <mergeCell ref="D107:E107"/>
    <mergeCell ref="F107:H107"/>
    <mergeCell ref="K107:L107"/>
    <mergeCell ref="N107:P107"/>
    <mergeCell ref="D108:E108"/>
    <mergeCell ref="F108:H108"/>
    <mergeCell ref="K108:L108"/>
    <mergeCell ref="N108:P108"/>
    <mergeCell ref="D105:E105"/>
    <mergeCell ref="F105:H105"/>
    <mergeCell ref="K105:L105"/>
    <mergeCell ref="N105:P105"/>
    <mergeCell ref="D106:E106"/>
    <mergeCell ref="F106:H106"/>
    <mergeCell ref="K106:L106"/>
    <mergeCell ref="N106:P106"/>
    <mergeCell ref="D111:E111"/>
    <mergeCell ref="F111:H111"/>
    <mergeCell ref="K111:L111"/>
    <mergeCell ref="N111:P111"/>
    <mergeCell ref="D112:E112"/>
    <mergeCell ref="F112:H112"/>
    <mergeCell ref="K112:L112"/>
    <mergeCell ref="N112:P112"/>
    <mergeCell ref="D109:E109"/>
    <mergeCell ref="F109:H109"/>
    <mergeCell ref="K109:L109"/>
    <mergeCell ref="N109:P109"/>
    <mergeCell ref="D110:E110"/>
    <mergeCell ref="F110:H110"/>
    <mergeCell ref="K110:L110"/>
    <mergeCell ref="N110:P110"/>
    <mergeCell ref="D115:E115"/>
    <mergeCell ref="F115:H115"/>
    <mergeCell ref="K115:L115"/>
    <mergeCell ref="N115:P115"/>
    <mergeCell ref="D113:E113"/>
    <mergeCell ref="F113:H113"/>
    <mergeCell ref="K113:L113"/>
    <mergeCell ref="N113:P113"/>
    <mergeCell ref="D114:E114"/>
    <mergeCell ref="F114:H114"/>
    <mergeCell ref="K114:L114"/>
    <mergeCell ref="N114:P114"/>
  </mergeCells>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1BFA12F8-01B4-4578-9885-6629E91E7855}">
      <formula1>"Pass,Fail,NA,Not Inspected"</formula1>
    </dataValidation>
  </dataValidations>
  <pageMargins left="0.7" right="0.7" top="0.75" bottom="0.75" header="0.3" footer="0.3"/>
  <pageSetup orientation="portrait" horizontalDpi="4294967293" verticalDpi="9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election activeCell="B25" sqref="B25"/>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01" t="s">
        <v>792</v>
      </c>
      <c r="C2" s="501"/>
      <c r="D2" s="501"/>
    </row>
    <row r="3" spans="2:5" x14ac:dyDescent="0.2">
      <c r="B3" s="132" t="s">
        <v>788</v>
      </c>
      <c r="C3" s="502"/>
      <c r="D3" s="502"/>
    </row>
    <row r="4" spans="2:5" ht="15" x14ac:dyDescent="0.25">
      <c r="B4" s="132" t="s">
        <v>789</v>
      </c>
      <c r="C4" s="502"/>
      <c r="D4" s="503"/>
    </row>
    <row r="5" spans="2:5" ht="15" x14ac:dyDescent="0.25">
      <c r="B5" s="132" t="s">
        <v>790</v>
      </c>
      <c r="C5" s="502"/>
      <c r="D5" s="503"/>
    </row>
    <row r="6" spans="2:5" x14ac:dyDescent="0.2">
      <c r="B6" s="504" t="s">
        <v>791</v>
      </c>
      <c r="C6" s="502"/>
      <c r="D6" s="502"/>
    </row>
    <row r="7" spans="2:5" x14ac:dyDescent="0.2">
      <c r="B7" s="504"/>
      <c r="C7" s="502"/>
      <c r="D7" s="502"/>
    </row>
    <row r="8" spans="2:5" x14ac:dyDescent="0.2">
      <c r="B8" s="504"/>
      <c r="C8" s="502"/>
      <c r="D8" s="502"/>
    </row>
    <row r="10" spans="2:5" x14ac:dyDescent="0.2">
      <c r="B10" s="499" t="s">
        <v>596</v>
      </c>
      <c r="C10" s="495" t="s">
        <v>597</v>
      </c>
      <c r="D10" s="497" t="s">
        <v>598</v>
      </c>
      <c r="E10" s="493" t="s">
        <v>599</v>
      </c>
    </row>
    <row r="11" spans="2:5" x14ac:dyDescent="0.2">
      <c r="B11" s="500"/>
      <c r="C11" s="496"/>
      <c r="D11" s="498"/>
      <c r="E11" s="494"/>
    </row>
    <row r="12" spans="2:5" x14ac:dyDescent="0.2">
      <c r="B12" s="14" t="s">
        <v>601</v>
      </c>
      <c r="C12" s="127"/>
      <c r="D12" s="126"/>
      <c r="E12" s="130"/>
    </row>
    <row r="13" spans="2:5" ht="24" x14ac:dyDescent="0.2">
      <c r="B13" s="14" t="s">
        <v>723</v>
      </c>
      <c r="C13" s="127"/>
      <c r="D13" s="126"/>
      <c r="E13" s="125"/>
    </row>
    <row r="14" spans="2:5" ht="24" x14ac:dyDescent="0.2">
      <c r="B14" s="14" t="s">
        <v>602</v>
      </c>
      <c r="C14" s="127"/>
      <c r="D14" s="126"/>
      <c r="E14" s="125"/>
    </row>
    <row r="15" spans="2:5" ht="24" x14ac:dyDescent="0.2">
      <c r="B15" s="14" t="s">
        <v>603</v>
      </c>
      <c r="C15" s="127"/>
      <c r="D15" s="126"/>
      <c r="E15" s="125"/>
    </row>
    <row r="16" spans="2:5" x14ac:dyDescent="0.2">
      <c r="B16" s="15"/>
      <c r="C16" s="128"/>
      <c r="D16" s="126"/>
      <c r="E16" s="131"/>
    </row>
    <row r="17" spans="2:5" x14ac:dyDescent="0.2">
      <c r="B17" s="499" t="s">
        <v>960</v>
      </c>
      <c r="C17" s="495" t="s">
        <v>597</v>
      </c>
      <c r="D17" s="497" t="s">
        <v>598</v>
      </c>
      <c r="E17" s="493" t="s">
        <v>599</v>
      </c>
    </row>
    <row r="18" spans="2:5" x14ac:dyDescent="0.2">
      <c r="B18" s="500"/>
      <c r="C18" s="496"/>
      <c r="D18" s="498"/>
      <c r="E18" s="494"/>
    </row>
    <row r="19" spans="2:5" x14ac:dyDescent="0.2">
      <c r="B19" s="15" t="s">
        <v>685</v>
      </c>
      <c r="C19" s="129"/>
      <c r="D19" s="126"/>
      <c r="E19" s="125"/>
    </row>
    <row r="20" spans="2:5" x14ac:dyDescent="0.2">
      <c r="B20" s="16" t="s">
        <v>686</v>
      </c>
      <c r="C20" s="129"/>
      <c r="D20" s="126"/>
      <c r="E20" s="125"/>
    </row>
    <row r="21" spans="2:5" x14ac:dyDescent="0.2">
      <c r="B21" s="16" t="s">
        <v>600</v>
      </c>
      <c r="C21" s="129"/>
      <c r="D21" s="126"/>
      <c r="E21" s="125"/>
    </row>
    <row r="22" spans="2:5" x14ac:dyDescent="0.2">
      <c r="B22" s="158"/>
      <c r="C22" s="180"/>
      <c r="D22" s="154"/>
      <c r="E22" s="180"/>
    </row>
    <row r="23" spans="2:5" ht="15" customHeight="1" x14ac:dyDescent="0.2">
      <c r="B23" s="499" t="s">
        <v>961</v>
      </c>
      <c r="C23" s="495" t="s">
        <v>597</v>
      </c>
      <c r="D23" s="497" t="s">
        <v>598</v>
      </c>
      <c r="E23" s="493" t="s">
        <v>599</v>
      </c>
    </row>
    <row r="24" spans="2:5" x14ac:dyDescent="0.2">
      <c r="B24" s="500"/>
      <c r="C24" s="496"/>
      <c r="D24" s="498"/>
      <c r="E24" s="494"/>
    </row>
    <row r="25" spans="2:5" x14ac:dyDescent="0.2">
      <c r="B25" s="15" t="s">
        <v>685</v>
      </c>
      <c r="C25" s="129"/>
      <c r="D25" s="126"/>
      <c r="E25" s="125"/>
    </row>
    <row r="26" spans="2:5" x14ac:dyDescent="0.2">
      <c r="B26" s="16" t="s">
        <v>686</v>
      </c>
      <c r="C26" s="129"/>
      <c r="D26" s="126"/>
      <c r="E26" s="125"/>
    </row>
    <row r="27" spans="2:5" x14ac:dyDescent="0.2">
      <c r="B27" s="16" t="s">
        <v>600</v>
      </c>
      <c r="C27" s="129"/>
      <c r="D27" s="126"/>
      <c r="E27" s="125"/>
    </row>
    <row r="28" spans="2:5" x14ac:dyDescent="0.2">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B23:B24"/>
    <mergeCell ref="B2:D2"/>
    <mergeCell ref="B10:B11"/>
    <mergeCell ref="B17:B18"/>
    <mergeCell ref="C3:D3"/>
    <mergeCell ref="C4:D4"/>
    <mergeCell ref="C5:D5"/>
    <mergeCell ref="C6:D8"/>
    <mergeCell ref="B6:B8"/>
    <mergeCell ref="C23:C24"/>
    <mergeCell ref="D23:D24"/>
    <mergeCell ref="E23:E24"/>
    <mergeCell ref="C17:C18"/>
    <mergeCell ref="D17:D18"/>
    <mergeCell ref="E17:E18"/>
    <mergeCell ref="C10:C11"/>
    <mergeCell ref="D10:D11"/>
    <mergeCell ref="E10:E11"/>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01" t="s">
        <v>793</v>
      </c>
      <c r="C2" s="501"/>
      <c r="D2" s="501"/>
    </row>
    <row r="3" spans="2:5" x14ac:dyDescent="0.2">
      <c r="B3" s="132" t="s">
        <v>794</v>
      </c>
      <c r="C3" s="502"/>
      <c r="D3" s="502"/>
    </row>
    <row r="4" spans="2:5" x14ac:dyDescent="0.2">
      <c r="B4" s="132" t="s">
        <v>796</v>
      </c>
      <c r="C4" s="502"/>
      <c r="D4" s="502"/>
    </row>
    <row r="5" spans="2:5" x14ac:dyDescent="0.2">
      <c r="B5" s="132" t="s">
        <v>797</v>
      </c>
      <c r="C5" s="502"/>
      <c r="D5" s="502"/>
    </row>
    <row r="6" spans="2:5" ht="15" x14ac:dyDescent="0.25">
      <c r="B6" s="132" t="s">
        <v>795</v>
      </c>
      <c r="C6" s="502"/>
      <c r="D6" s="503"/>
    </row>
    <row r="7" spans="2:5" ht="15" x14ac:dyDescent="0.25">
      <c r="B7" s="132" t="s">
        <v>790</v>
      </c>
      <c r="C7" s="502"/>
      <c r="D7" s="503"/>
    </row>
    <row r="8" spans="2:5" x14ac:dyDescent="0.2">
      <c r="B8" s="504" t="s">
        <v>791</v>
      </c>
      <c r="C8" s="502"/>
      <c r="D8" s="502"/>
    </row>
    <row r="9" spans="2:5" x14ac:dyDescent="0.2">
      <c r="B9" s="504"/>
      <c r="C9" s="502"/>
      <c r="D9" s="502"/>
    </row>
    <row r="10" spans="2:5" x14ac:dyDescent="0.2">
      <c r="B10" s="504"/>
      <c r="C10" s="502"/>
      <c r="D10" s="502"/>
    </row>
    <row r="12" spans="2:5" x14ac:dyDescent="0.2">
      <c r="B12" s="499" t="s">
        <v>596</v>
      </c>
      <c r="C12" s="495" t="s">
        <v>597</v>
      </c>
      <c r="D12" s="497" t="s">
        <v>598</v>
      </c>
      <c r="E12" s="493" t="s">
        <v>599</v>
      </c>
    </row>
    <row r="13" spans="2:5" x14ac:dyDescent="0.2">
      <c r="B13" s="500"/>
      <c r="C13" s="496"/>
      <c r="D13" s="498"/>
      <c r="E13" s="494"/>
    </row>
    <row r="14" spans="2:5" x14ac:dyDescent="0.2">
      <c r="B14" s="14" t="s">
        <v>601</v>
      </c>
      <c r="C14" s="127"/>
      <c r="D14" s="126"/>
      <c r="E14" s="130"/>
    </row>
    <row r="15" spans="2:5" x14ac:dyDescent="0.2">
      <c r="B15" s="14"/>
      <c r="C15" s="127"/>
      <c r="D15" s="126"/>
      <c r="E15" s="125"/>
    </row>
    <row r="16" spans="2:5" x14ac:dyDescent="0.2">
      <c r="B16" s="14"/>
      <c r="C16" s="127"/>
      <c r="D16" s="126"/>
      <c r="E16" s="125"/>
    </row>
    <row r="17" spans="2:5" x14ac:dyDescent="0.2">
      <c r="B17" s="14"/>
      <c r="C17" s="127"/>
      <c r="D17" s="126"/>
      <c r="E17" s="125"/>
    </row>
    <row r="18" spans="2:5" x14ac:dyDescent="0.2">
      <c r="B18" s="15"/>
      <c r="C18" s="128"/>
      <c r="D18" s="126"/>
      <c r="E18" s="131"/>
    </row>
    <row r="19" spans="2:5" ht="14.1" customHeight="1" x14ac:dyDescent="0.2">
      <c r="B19" s="499" t="s">
        <v>960</v>
      </c>
      <c r="C19" s="495" t="s">
        <v>597</v>
      </c>
      <c r="D19" s="497" t="s">
        <v>598</v>
      </c>
      <c r="E19" s="493" t="s">
        <v>599</v>
      </c>
    </row>
    <row r="20" spans="2:5" x14ac:dyDescent="0.2">
      <c r="B20" s="500"/>
      <c r="C20" s="496"/>
      <c r="D20" s="498"/>
      <c r="E20" s="494"/>
    </row>
    <row r="21" spans="2:5" x14ac:dyDescent="0.2">
      <c r="B21" s="15" t="s">
        <v>798</v>
      </c>
      <c r="C21" s="129"/>
      <c r="D21" s="126"/>
      <c r="E21" s="125"/>
    </row>
    <row r="22" spans="2:5" x14ac:dyDescent="0.2">
      <c r="B22" s="16"/>
      <c r="C22" s="129"/>
      <c r="D22" s="126"/>
      <c r="E22" s="125"/>
    </row>
    <row r="23" spans="2:5" x14ac:dyDescent="0.2">
      <c r="B23" s="16"/>
      <c r="C23" s="129"/>
      <c r="D23" s="126"/>
      <c r="E23" s="125"/>
    </row>
    <row r="24" spans="2:5" x14ac:dyDescent="0.2">
      <c r="B24" s="158"/>
      <c r="C24" s="180"/>
      <c r="D24" s="154"/>
      <c r="E24" s="180"/>
    </row>
    <row r="25" spans="2:5" ht="15" customHeight="1" x14ac:dyDescent="0.2">
      <c r="B25" s="499" t="s">
        <v>961</v>
      </c>
      <c r="C25" s="495" t="s">
        <v>597</v>
      </c>
      <c r="D25" s="497" t="s">
        <v>598</v>
      </c>
      <c r="E25" s="493" t="s">
        <v>599</v>
      </c>
    </row>
    <row r="26" spans="2:5" x14ac:dyDescent="0.2">
      <c r="B26" s="500"/>
      <c r="C26" s="496"/>
      <c r="D26" s="498"/>
      <c r="E26" s="494"/>
    </row>
    <row r="27" spans="2:5" x14ac:dyDescent="0.2">
      <c r="B27" s="15" t="s">
        <v>798</v>
      </c>
      <c r="C27" s="129"/>
      <c r="D27" s="126"/>
      <c r="E27" s="125"/>
    </row>
    <row r="28" spans="2:5" x14ac:dyDescent="0.2">
      <c r="B28" s="16"/>
      <c r="C28" s="129"/>
      <c r="D28" s="126"/>
      <c r="E28" s="125"/>
    </row>
    <row r="29" spans="2:5" x14ac:dyDescent="0.2">
      <c r="B29" s="16"/>
      <c r="C29" s="129"/>
      <c r="D29" s="126"/>
      <c r="E29" s="125"/>
    </row>
    <row r="30" spans="2:5" x14ac:dyDescent="0.2">
      <c r="B30" s="15"/>
      <c r="C30" s="129"/>
      <c r="D30" s="126"/>
      <c r="E30" s="125"/>
    </row>
    <row r="31" spans="2:5" x14ac:dyDescent="0.2">
      <c r="B31" s="499" t="s">
        <v>882</v>
      </c>
      <c r="C31" s="495" t="s">
        <v>597</v>
      </c>
      <c r="D31" s="497" t="s">
        <v>598</v>
      </c>
      <c r="E31" s="493" t="s">
        <v>599</v>
      </c>
    </row>
    <row r="32" spans="2:5" x14ac:dyDescent="0.2">
      <c r="B32" s="500"/>
      <c r="C32" s="496"/>
      <c r="D32" s="498"/>
      <c r="E32" s="494"/>
    </row>
    <row r="33" spans="2:5" x14ac:dyDescent="0.2">
      <c r="B33" s="15"/>
      <c r="C33" s="129"/>
      <c r="D33" s="126"/>
      <c r="E33" s="125"/>
    </row>
    <row r="34" spans="2:5" x14ac:dyDescent="0.2">
      <c r="B34" s="16"/>
      <c r="C34" s="129"/>
      <c r="D34" s="126"/>
      <c r="E34" s="125"/>
    </row>
    <row r="35" spans="2:5" x14ac:dyDescent="0.2">
      <c r="B35" s="16"/>
      <c r="C35" s="129"/>
      <c r="D35" s="126"/>
      <c r="E35" s="125"/>
    </row>
    <row r="36" spans="2:5" x14ac:dyDescent="0.2">
      <c r="B36" s="15"/>
      <c r="C36" s="129"/>
      <c r="D36" s="126"/>
      <c r="E36" s="125"/>
    </row>
    <row r="37" spans="2:5" x14ac:dyDescent="0.2">
      <c r="B37" s="15"/>
      <c r="C37" s="129"/>
      <c r="D37" s="126"/>
      <c r="E37" s="125"/>
    </row>
    <row r="38" spans="2:5" x14ac:dyDescent="0.2">
      <c r="B38" s="15"/>
      <c r="C38" s="129"/>
      <c r="D38" s="126"/>
      <c r="E38" s="125"/>
    </row>
    <row r="39" spans="2:5" x14ac:dyDescent="0.2">
      <c r="B39" s="15"/>
      <c r="C39" s="129"/>
      <c r="D39" s="126"/>
      <c r="E39" s="125"/>
    </row>
    <row r="40" spans="2:5" x14ac:dyDescent="0.2">
      <c r="B40" s="15"/>
      <c r="C40" s="129"/>
      <c r="D40" s="126"/>
      <c r="E40" s="125"/>
    </row>
    <row r="41" spans="2:5" x14ac:dyDescent="0.2">
      <c r="B41" s="15"/>
      <c r="C41" s="129"/>
      <c r="D41" s="126"/>
      <c r="E41" s="125"/>
    </row>
    <row r="42" spans="2:5" x14ac:dyDescent="0.2">
      <c r="B42" s="15"/>
      <c r="C42" s="129"/>
      <c r="D42" s="126"/>
      <c r="E42" s="125"/>
    </row>
    <row r="43" spans="2:5" x14ac:dyDescent="0.2">
      <c r="B43" s="15"/>
      <c r="C43" s="129"/>
      <c r="D43" s="126"/>
      <c r="E43" s="125"/>
    </row>
    <row r="44" spans="2:5" x14ac:dyDescent="0.2">
      <c r="B44" s="15"/>
      <c r="C44" s="129"/>
      <c r="D44" s="126"/>
      <c r="E44" s="125"/>
    </row>
    <row r="45" spans="2:5" x14ac:dyDescent="0.2">
      <c r="B45" s="15"/>
      <c r="C45" s="129"/>
      <c r="D45" s="126"/>
      <c r="E45" s="125"/>
    </row>
    <row r="46" spans="2:5" x14ac:dyDescent="0.2">
      <c r="B46" s="15"/>
      <c r="C46" s="129"/>
      <c r="D46" s="126"/>
      <c r="E46" s="125"/>
    </row>
    <row r="47" spans="2:5" x14ac:dyDescent="0.2">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 ref="E12:E13"/>
    <mergeCell ref="B19:B20"/>
    <mergeCell ref="C19:C20"/>
    <mergeCell ref="D19:D20"/>
    <mergeCell ref="E19:E20"/>
    <mergeCell ref="B12:B13"/>
    <mergeCell ref="C12:C13"/>
    <mergeCell ref="D12:D13"/>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49" customFormat="1" x14ac:dyDescent="0.2">
      <c r="B2" s="49" t="s">
        <v>336</v>
      </c>
    </row>
    <row r="3" spans="2:23" ht="15" x14ac:dyDescent="0.2">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5" x14ac:dyDescent="0.2">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42.75" x14ac:dyDescent="0.2">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5" x14ac:dyDescent="0.2">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5" x14ac:dyDescent="0.2">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5" x14ac:dyDescent="0.2">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5" x14ac:dyDescent="0.2">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5" x14ac:dyDescent="0.2">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5" x14ac:dyDescent="0.2">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5" x14ac:dyDescent="0.2">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2">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2">
      <c r="B14" s="51"/>
      <c r="C14" s="51"/>
      <c r="D14" s="51" t="s">
        <v>499</v>
      </c>
      <c r="E14" s="51"/>
      <c r="F14" s="51"/>
      <c r="G14" s="51"/>
      <c r="H14" s="51"/>
      <c r="I14" s="51" t="s">
        <v>827</v>
      </c>
      <c r="J14" s="51"/>
      <c r="K14" s="51"/>
      <c r="L14" s="51"/>
      <c r="M14" s="51"/>
      <c r="N14" s="51"/>
      <c r="O14" s="51"/>
      <c r="P14" s="51"/>
      <c r="Q14" s="51"/>
      <c r="R14" s="51"/>
      <c r="S14" s="51"/>
      <c r="T14" s="51"/>
      <c r="U14" s="51"/>
    </row>
    <row r="15" spans="2:23" x14ac:dyDescent="0.2">
      <c r="B15" s="51"/>
      <c r="E15" s="51"/>
      <c r="F15" s="51"/>
      <c r="G15" s="51"/>
      <c r="H15" s="51"/>
      <c r="I15" s="51"/>
      <c r="J15" s="51"/>
      <c r="K15" s="51"/>
      <c r="L15" s="51"/>
      <c r="M15" s="51"/>
      <c r="N15" s="51"/>
      <c r="O15" s="51"/>
      <c r="P15" s="51"/>
      <c r="Q15" s="51"/>
      <c r="R15" s="51"/>
      <c r="S15" s="51"/>
      <c r="T15" s="51"/>
      <c r="U15" s="51"/>
    </row>
    <row r="16" spans="2:23" s="49" customFormat="1" x14ac:dyDescent="0.2">
      <c r="B16" s="57" t="s">
        <v>337</v>
      </c>
    </row>
    <row r="17" spans="2:21" ht="45" x14ac:dyDescent="0.25">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ht="15" x14ac:dyDescent="0.25">
      <c r="B18" s="61" t="s">
        <v>294</v>
      </c>
      <c r="C18" s="3" t="s">
        <v>331</v>
      </c>
      <c r="D18" s="3">
        <v>0.06</v>
      </c>
      <c r="E18" s="3">
        <v>0.1</v>
      </c>
      <c r="G18" s="59" t="s">
        <v>352</v>
      </c>
      <c r="H18" s="60"/>
      <c r="I18" s="60"/>
      <c r="J18" s="60"/>
      <c r="K18" s="60"/>
      <c r="L18" s="60"/>
      <c r="M18" s="60"/>
      <c r="N18" s="60"/>
      <c r="O18" s="60"/>
      <c r="P18" s="60"/>
      <c r="Q18" s="60"/>
      <c r="R18" s="60"/>
      <c r="S18" s="60"/>
    </row>
    <row r="19" spans="2:21" ht="15" x14ac:dyDescent="0.25">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ht="15" x14ac:dyDescent="0.25">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2">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2">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2">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2">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38.25" x14ac:dyDescent="0.2">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2">
      <c r="B26" s="61" t="s">
        <v>125</v>
      </c>
      <c r="C26" s="3" t="s">
        <v>126</v>
      </c>
      <c r="D26" s="3">
        <v>0.05</v>
      </c>
      <c r="E26" s="3">
        <v>0.09</v>
      </c>
      <c r="H26" s="64" t="s">
        <v>25</v>
      </c>
      <c r="I26" s="64"/>
      <c r="L26" s="64"/>
      <c r="M26" s="148" t="s">
        <v>828</v>
      </c>
      <c r="N26" s="64"/>
      <c r="O26" s="64"/>
      <c r="P26" s="64" t="s">
        <v>510</v>
      </c>
      <c r="Q26" s="64"/>
      <c r="R26" s="64"/>
      <c r="S26" s="64"/>
    </row>
    <row r="27" spans="2:21" x14ac:dyDescent="0.2">
      <c r="B27" s="61" t="s">
        <v>127</v>
      </c>
      <c r="C27" s="3" t="s">
        <v>126</v>
      </c>
      <c r="D27" s="3">
        <v>0.05</v>
      </c>
      <c r="E27" s="3">
        <v>0.09</v>
      </c>
      <c r="H27" s="64" t="s">
        <v>26</v>
      </c>
      <c r="M27" s="64"/>
      <c r="N27" s="64"/>
      <c r="O27" s="64"/>
      <c r="P27" s="64" t="s">
        <v>513</v>
      </c>
      <c r="Q27" s="64"/>
      <c r="R27" s="64"/>
      <c r="S27" s="64"/>
    </row>
    <row r="28" spans="2:21" x14ac:dyDescent="0.2">
      <c r="B28" s="61" t="s">
        <v>298</v>
      </c>
      <c r="C28" s="3" t="s">
        <v>331</v>
      </c>
      <c r="D28" s="3">
        <v>0.06</v>
      </c>
      <c r="E28" s="3">
        <v>0.1</v>
      </c>
      <c r="F28" s="2"/>
      <c r="H28" s="64" t="s">
        <v>27</v>
      </c>
      <c r="M28" s="64"/>
      <c r="N28" s="64"/>
      <c r="O28" s="64"/>
      <c r="P28" s="64" t="s">
        <v>515</v>
      </c>
      <c r="Q28" s="64"/>
      <c r="R28" s="64"/>
      <c r="S28" s="64"/>
    </row>
    <row r="29" spans="2:21" ht="51" x14ac:dyDescent="0.2">
      <c r="B29" s="61" t="s">
        <v>299</v>
      </c>
      <c r="C29" s="3" t="s">
        <v>331</v>
      </c>
      <c r="D29" s="3">
        <v>0.06</v>
      </c>
      <c r="E29" s="3">
        <v>0.1</v>
      </c>
      <c r="H29" s="148" t="s">
        <v>828</v>
      </c>
      <c r="M29" s="64"/>
      <c r="N29" s="64"/>
      <c r="O29" s="64"/>
      <c r="P29" s="148" t="s">
        <v>828</v>
      </c>
      <c r="Q29" s="64"/>
      <c r="R29" s="64"/>
      <c r="S29" s="64"/>
    </row>
    <row r="30" spans="2:21" x14ac:dyDescent="0.2">
      <c r="B30" s="61" t="s">
        <v>128</v>
      </c>
      <c r="C30" s="3" t="s">
        <v>126</v>
      </c>
      <c r="D30" s="3">
        <v>0.05</v>
      </c>
      <c r="E30" s="3">
        <v>0.09</v>
      </c>
      <c r="F30" s="2"/>
      <c r="M30" s="64"/>
      <c r="N30" s="64"/>
      <c r="O30" s="64"/>
      <c r="P30" s="64"/>
      <c r="Q30" s="64"/>
      <c r="R30" s="64"/>
      <c r="S30" s="64"/>
    </row>
    <row r="31" spans="2:21" x14ac:dyDescent="0.2">
      <c r="B31" s="61" t="s">
        <v>300</v>
      </c>
      <c r="C31" s="3" t="s">
        <v>331</v>
      </c>
      <c r="D31" s="3">
        <v>0.06</v>
      </c>
      <c r="E31" s="3">
        <v>0.1</v>
      </c>
      <c r="M31" s="64"/>
      <c r="N31" s="64"/>
      <c r="O31" s="64"/>
      <c r="P31" s="64"/>
      <c r="Q31" s="64"/>
      <c r="R31" s="64"/>
      <c r="S31" s="64"/>
    </row>
    <row r="32" spans="2:21" x14ac:dyDescent="0.2">
      <c r="B32" s="61" t="s">
        <v>301</v>
      </c>
      <c r="C32" s="3" t="s">
        <v>331</v>
      </c>
      <c r="D32" s="3">
        <v>0.06</v>
      </c>
      <c r="E32" s="3">
        <v>0.1</v>
      </c>
      <c r="F32" s="2"/>
      <c r="M32" s="64"/>
      <c r="N32" s="64"/>
      <c r="O32" s="64"/>
      <c r="P32" s="64"/>
      <c r="Q32" s="64"/>
      <c r="R32" s="64"/>
      <c r="S32" s="64"/>
    </row>
    <row r="33" spans="2:19" x14ac:dyDescent="0.2">
      <c r="B33" s="61" t="s">
        <v>129</v>
      </c>
      <c r="C33" s="3" t="s">
        <v>126</v>
      </c>
      <c r="D33" s="3">
        <v>0.05</v>
      </c>
      <c r="E33" s="3">
        <v>0.09</v>
      </c>
      <c r="M33" s="64"/>
      <c r="N33" s="64"/>
      <c r="O33" s="64"/>
      <c r="P33" s="64"/>
      <c r="Q33" s="64"/>
      <c r="R33" s="64"/>
      <c r="S33" s="64"/>
    </row>
    <row r="34" spans="2:19" x14ac:dyDescent="0.2">
      <c r="B34" s="61" t="s">
        <v>130</v>
      </c>
      <c r="C34" s="3" t="s">
        <v>126</v>
      </c>
      <c r="D34" s="3">
        <v>0.05</v>
      </c>
      <c r="E34" s="3">
        <v>0.09</v>
      </c>
      <c r="F34" s="2"/>
    </row>
    <row r="35" spans="2:19" x14ac:dyDescent="0.2">
      <c r="B35" s="61" t="s">
        <v>131</v>
      </c>
      <c r="C35" s="3" t="s">
        <v>126</v>
      </c>
      <c r="D35" s="3">
        <v>0.05</v>
      </c>
      <c r="E35" s="3">
        <v>0.09</v>
      </c>
    </row>
    <row r="36" spans="2:19" x14ac:dyDescent="0.2">
      <c r="B36" s="61" t="s">
        <v>302</v>
      </c>
      <c r="C36" s="3" t="s">
        <v>331</v>
      </c>
      <c r="D36" s="3">
        <v>0.06</v>
      </c>
      <c r="E36" s="3">
        <v>0.1</v>
      </c>
      <c r="F36" s="2"/>
    </row>
    <row r="37" spans="2:19" x14ac:dyDescent="0.2">
      <c r="B37" s="61" t="s">
        <v>303</v>
      </c>
      <c r="C37" s="3" t="s">
        <v>331</v>
      </c>
      <c r="D37" s="3">
        <v>0.06</v>
      </c>
      <c r="E37" s="3">
        <v>0.1</v>
      </c>
    </row>
    <row r="38" spans="2:19" x14ac:dyDescent="0.2">
      <c r="B38" s="61" t="s">
        <v>132</v>
      </c>
      <c r="C38" s="3" t="s">
        <v>126</v>
      </c>
      <c r="D38" s="3">
        <v>0.05</v>
      </c>
      <c r="E38" s="3">
        <v>0.09</v>
      </c>
      <c r="F38" s="2"/>
    </row>
    <row r="39" spans="2:19" x14ac:dyDescent="0.2">
      <c r="B39" s="61" t="s">
        <v>133</v>
      </c>
      <c r="C39" s="3" t="s">
        <v>126</v>
      </c>
      <c r="D39" s="3">
        <v>0.05</v>
      </c>
      <c r="E39" s="3">
        <v>0.09</v>
      </c>
    </row>
    <row r="40" spans="2:19" x14ac:dyDescent="0.2">
      <c r="B40" s="61" t="s">
        <v>134</v>
      </c>
      <c r="C40" s="3" t="s">
        <v>126</v>
      </c>
      <c r="D40" s="3">
        <v>0.05</v>
      </c>
      <c r="E40" s="3">
        <v>0.09</v>
      </c>
      <c r="F40" s="2"/>
    </row>
    <row r="41" spans="2:19" x14ac:dyDescent="0.2">
      <c r="B41" s="61" t="s">
        <v>119</v>
      </c>
      <c r="C41" s="3" t="s">
        <v>118</v>
      </c>
      <c r="D41" s="3">
        <v>7.0000000000000007E-2</v>
      </c>
      <c r="E41" s="3">
        <v>0.13</v>
      </c>
    </row>
    <row r="42" spans="2:19" x14ac:dyDescent="0.2">
      <c r="B42" s="61" t="s">
        <v>135</v>
      </c>
      <c r="C42" s="3" t="s">
        <v>126</v>
      </c>
      <c r="D42" s="3">
        <v>0.05</v>
      </c>
      <c r="E42" s="3">
        <v>0.09</v>
      </c>
      <c r="F42" s="2"/>
    </row>
    <row r="43" spans="2:19" x14ac:dyDescent="0.2">
      <c r="B43" s="61" t="s">
        <v>304</v>
      </c>
      <c r="C43" s="3" t="s">
        <v>331</v>
      </c>
      <c r="D43" s="3">
        <v>0.06</v>
      </c>
      <c r="E43" s="3">
        <v>0.1</v>
      </c>
    </row>
    <row r="44" spans="2:19" x14ac:dyDescent="0.2">
      <c r="B44" s="61" t="s">
        <v>136</v>
      </c>
      <c r="C44" s="3" t="s">
        <v>126</v>
      </c>
      <c r="D44" s="3">
        <v>0.05</v>
      </c>
      <c r="E44" s="3">
        <v>0.09</v>
      </c>
      <c r="F44" s="2"/>
    </row>
    <row r="45" spans="2:19" x14ac:dyDescent="0.2">
      <c r="B45" s="61" t="s">
        <v>305</v>
      </c>
      <c r="C45" s="3" t="s">
        <v>331</v>
      </c>
      <c r="D45" s="3">
        <v>0.06</v>
      </c>
      <c r="E45" s="3">
        <v>0.1</v>
      </c>
    </row>
    <row r="46" spans="2:19" x14ac:dyDescent="0.2">
      <c r="B46" s="61" t="s">
        <v>137</v>
      </c>
      <c r="C46" s="3" t="s">
        <v>126</v>
      </c>
      <c r="D46" s="3">
        <v>0.05</v>
      </c>
      <c r="E46" s="3">
        <v>0.09</v>
      </c>
      <c r="F46" s="2"/>
    </row>
    <row r="47" spans="2:19" x14ac:dyDescent="0.2">
      <c r="B47" s="3" t="s">
        <v>120</v>
      </c>
      <c r="C47" s="3" t="s">
        <v>118</v>
      </c>
      <c r="D47" s="3">
        <v>7.0000000000000007E-2</v>
      </c>
      <c r="E47" s="3">
        <v>0.13</v>
      </c>
    </row>
    <row r="48" spans="2:19" x14ac:dyDescent="0.2">
      <c r="B48" s="3" t="s">
        <v>121</v>
      </c>
      <c r="C48" s="3" t="s">
        <v>118</v>
      </c>
      <c r="D48" s="3">
        <v>7.0000000000000007E-2</v>
      </c>
      <c r="E48" s="3">
        <v>0.13</v>
      </c>
      <c r="F48" s="2"/>
    </row>
    <row r="49" spans="2:6" x14ac:dyDescent="0.2">
      <c r="B49" s="61" t="s">
        <v>306</v>
      </c>
      <c r="C49" s="3" t="s">
        <v>331</v>
      </c>
      <c r="D49" s="3">
        <v>0.06</v>
      </c>
      <c r="E49" s="3">
        <v>0.1</v>
      </c>
    </row>
    <row r="50" spans="2:6" x14ac:dyDescent="0.2">
      <c r="B50" s="61" t="s">
        <v>138</v>
      </c>
      <c r="C50" s="3" t="s">
        <v>126</v>
      </c>
      <c r="D50" s="3">
        <v>0.05</v>
      </c>
      <c r="E50" s="3">
        <v>0.09</v>
      </c>
      <c r="F50" s="2"/>
    </row>
    <row r="51" spans="2:6" x14ac:dyDescent="0.2">
      <c r="B51" s="61" t="s">
        <v>307</v>
      </c>
      <c r="C51" s="3" t="s">
        <v>331</v>
      </c>
      <c r="D51" s="3">
        <v>0.06</v>
      </c>
      <c r="E51" s="3">
        <v>0.1</v>
      </c>
    </row>
    <row r="52" spans="2:6" x14ac:dyDescent="0.2">
      <c r="B52" s="61" t="s">
        <v>308</v>
      </c>
      <c r="C52" s="3" t="s">
        <v>331</v>
      </c>
      <c r="D52" s="3">
        <v>0.06</v>
      </c>
      <c r="E52" s="3">
        <v>0.1</v>
      </c>
      <c r="F52" s="2"/>
    </row>
    <row r="53" spans="2:6" x14ac:dyDescent="0.2">
      <c r="B53" s="61" t="s">
        <v>309</v>
      </c>
      <c r="C53" s="3" t="s">
        <v>331</v>
      </c>
      <c r="D53" s="3">
        <v>0.06</v>
      </c>
      <c r="E53" s="3">
        <v>0.1</v>
      </c>
    </row>
    <row r="54" spans="2:6" x14ac:dyDescent="0.2">
      <c r="B54" s="61" t="s">
        <v>310</v>
      </c>
      <c r="C54" s="3" t="s">
        <v>331</v>
      </c>
      <c r="D54" s="3">
        <v>0.06</v>
      </c>
      <c r="E54" s="3">
        <v>0.1</v>
      </c>
      <c r="F54" s="2"/>
    </row>
    <row r="55" spans="2:6" x14ac:dyDescent="0.2">
      <c r="B55" s="61" t="s">
        <v>311</v>
      </c>
      <c r="C55" s="3" t="s">
        <v>331</v>
      </c>
      <c r="D55" s="3">
        <v>0.06</v>
      </c>
      <c r="E55" s="3">
        <v>0.1</v>
      </c>
    </row>
    <row r="56" spans="2:6" x14ac:dyDescent="0.2">
      <c r="B56" s="61" t="s">
        <v>327</v>
      </c>
      <c r="C56" s="3" t="s">
        <v>126</v>
      </c>
      <c r="D56" s="3">
        <v>0.05</v>
      </c>
      <c r="E56" s="3">
        <v>0.09</v>
      </c>
      <c r="F56" s="2"/>
    </row>
    <row r="57" spans="2:6" x14ac:dyDescent="0.2">
      <c r="B57" s="61" t="s">
        <v>312</v>
      </c>
      <c r="C57" s="3" t="s">
        <v>331</v>
      </c>
      <c r="D57" s="3">
        <v>0.06</v>
      </c>
      <c r="E57" s="3">
        <v>0.1</v>
      </c>
    </row>
    <row r="58" spans="2:6" x14ac:dyDescent="0.2">
      <c r="B58" s="61" t="s">
        <v>122</v>
      </c>
      <c r="C58" s="3" t="s">
        <v>118</v>
      </c>
      <c r="D58" s="3">
        <v>7.0000000000000007E-2</v>
      </c>
      <c r="E58" s="3">
        <v>0.13</v>
      </c>
      <c r="F58" s="2"/>
    </row>
    <row r="59" spans="2:6" x14ac:dyDescent="0.2">
      <c r="B59" s="61" t="s">
        <v>313</v>
      </c>
      <c r="C59" s="3" t="s">
        <v>331</v>
      </c>
      <c r="D59" s="3">
        <v>0.06</v>
      </c>
      <c r="E59" s="3">
        <v>0.1</v>
      </c>
    </row>
    <row r="60" spans="2:6" x14ac:dyDescent="0.2">
      <c r="B60" s="3" t="s">
        <v>123</v>
      </c>
      <c r="C60" s="3" t="s">
        <v>118</v>
      </c>
      <c r="D60" s="3">
        <v>7.0000000000000007E-2</v>
      </c>
      <c r="E60" s="3">
        <v>0.13</v>
      </c>
      <c r="F60" s="2"/>
    </row>
    <row r="61" spans="2:6" x14ac:dyDescent="0.2">
      <c r="B61" s="61" t="s">
        <v>314</v>
      </c>
      <c r="C61" s="3" t="s">
        <v>331</v>
      </c>
      <c r="D61" s="3">
        <v>0.06</v>
      </c>
      <c r="E61" s="3">
        <v>0.1</v>
      </c>
    </row>
    <row r="62" spans="2:6" x14ac:dyDescent="0.2">
      <c r="B62" s="61" t="s">
        <v>315</v>
      </c>
      <c r="C62" s="3" t="s">
        <v>331</v>
      </c>
      <c r="D62" s="3">
        <v>0.06</v>
      </c>
      <c r="E62" s="3">
        <v>0.1</v>
      </c>
      <c r="F62" s="2"/>
    </row>
    <row r="63" spans="2:6" x14ac:dyDescent="0.2">
      <c r="B63" s="61" t="s">
        <v>316</v>
      </c>
      <c r="C63" s="3" t="s">
        <v>331</v>
      </c>
      <c r="D63" s="3">
        <v>0.06</v>
      </c>
      <c r="E63" s="3">
        <v>0.1</v>
      </c>
    </row>
    <row r="64" spans="2:6" x14ac:dyDescent="0.2">
      <c r="B64" s="61" t="s">
        <v>326</v>
      </c>
      <c r="C64" s="3" t="s">
        <v>126</v>
      </c>
      <c r="D64" s="3">
        <v>0.05</v>
      </c>
      <c r="E64" s="3">
        <v>0.09</v>
      </c>
      <c r="F64" s="2"/>
    </row>
    <row r="65" spans="2:6" x14ac:dyDescent="0.2">
      <c r="B65" s="61" t="s">
        <v>325</v>
      </c>
      <c r="C65" s="3" t="s">
        <v>126</v>
      </c>
      <c r="D65" s="3">
        <v>0.05</v>
      </c>
      <c r="E65" s="3">
        <v>0.09</v>
      </c>
    </row>
    <row r="66" spans="2:6" x14ac:dyDescent="0.2">
      <c r="B66" s="61" t="s">
        <v>317</v>
      </c>
      <c r="C66" s="3" t="s">
        <v>331</v>
      </c>
      <c r="D66" s="3">
        <v>0.06</v>
      </c>
      <c r="E66" s="3">
        <v>0.1</v>
      </c>
      <c r="F66" s="2"/>
    </row>
    <row r="67" spans="2:6" x14ac:dyDescent="0.2">
      <c r="B67" s="3" t="s">
        <v>139</v>
      </c>
      <c r="C67" s="3" t="s">
        <v>126</v>
      </c>
      <c r="D67" s="3">
        <v>0.05</v>
      </c>
      <c r="E67" s="3">
        <v>0.09</v>
      </c>
    </row>
    <row r="68" spans="2:6" x14ac:dyDescent="0.2">
      <c r="B68" s="61" t="s">
        <v>324</v>
      </c>
      <c r="C68" s="3" t="s">
        <v>126</v>
      </c>
      <c r="D68" s="3">
        <v>0.05</v>
      </c>
      <c r="E68" s="3">
        <v>0.09</v>
      </c>
      <c r="F68" s="2"/>
    </row>
    <row r="69" spans="2:6" x14ac:dyDescent="0.2">
      <c r="B69" s="61" t="s">
        <v>124</v>
      </c>
      <c r="C69" s="3" t="s">
        <v>118</v>
      </c>
      <c r="D69" s="3">
        <v>7.0000000000000007E-2</v>
      </c>
      <c r="E69" s="3">
        <v>0.13</v>
      </c>
    </row>
    <row r="70" spans="2:6" x14ac:dyDescent="0.2">
      <c r="B70" s="61" t="s">
        <v>140</v>
      </c>
      <c r="C70" s="3" t="s">
        <v>126</v>
      </c>
      <c r="D70" s="3">
        <v>0.05</v>
      </c>
      <c r="E70" s="3">
        <v>0.09</v>
      </c>
      <c r="F70" s="2"/>
    </row>
    <row r="71" spans="2:6" x14ac:dyDescent="0.2">
      <c r="B71" s="61" t="s">
        <v>318</v>
      </c>
      <c r="C71" s="3" t="s">
        <v>331</v>
      </c>
      <c r="D71" s="3">
        <v>0.06</v>
      </c>
      <c r="E71" s="3">
        <v>0.1</v>
      </c>
    </row>
    <row r="72" spans="2:6" x14ac:dyDescent="0.2">
      <c r="B72" s="61" t="s">
        <v>323</v>
      </c>
      <c r="C72" s="3" t="s">
        <v>126</v>
      </c>
      <c r="D72" s="3">
        <v>0.05</v>
      </c>
      <c r="E72" s="3">
        <v>0.09</v>
      </c>
      <c r="F72" s="2"/>
    </row>
    <row r="73" spans="2:6" x14ac:dyDescent="0.2">
      <c r="B73" s="61" t="s">
        <v>141</v>
      </c>
      <c r="C73" s="3" t="s">
        <v>126</v>
      </c>
      <c r="D73" s="3">
        <v>0.05</v>
      </c>
      <c r="E73" s="3">
        <v>0.09</v>
      </c>
    </row>
    <row r="74" spans="2:6" x14ac:dyDescent="0.2">
      <c r="B74" s="61" t="s">
        <v>142</v>
      </c>
      <c r="C74" s="3" t="s">
        <v>126</v>
      </c>
      <c r="D74" s="3">
        <v>0.05</v>
      </c>
      <c r="E74" s="3">
        <v>0.09</v>
      </c>
      <c r="F74" s="2"/>
    </row>
    <row r="75" spans="2:6" x14ac:dyDescent="0.2">
      <c r="B75" s="61" t="s">
        <v>319</v>
      </c>
      <c r="C75" s="3" t="s">
        <v>331</v>
      </c>
      <c r="D75" s="3">
        <v>0.06</v>
      </c>
      <c r="E75" s="3">
        <v>0.1</v>
      </c>
    </row>
    <row r="76" spans="2:6" x14ac:dyDescent="0.2">
      <c r="B76" s="61" t="s">
        <v>320</v>
      </c>
      <c r="C76" s="3" t="s">
        <v>331</v>
      </c>
      <c r="D76" s="3">
        <v>0.06</v>
      </c>
      <c r="E76" s="3">
        <v>0.1</v>
      </c>
      <c r="F76" s="2"/>
    </row>
    <row r="77" spans="2:6" x14ac:dyDescent="0.2">
      <c r="B77" s="61" t="s">
        <v>293</v>
      </c>
      <c r="C77" s="3" t="s">
        <v>118</v>
      </c>
      <c r="D77" s="3">
        <v>7.0000000000000007E-2</v>
      </c>
      <c r="E77" s="3">
        <v>0.13</v>
      </c>
    </row>
    <row r="78" spans="2:6" x14ac:dyDescent="0.2">
      <c r="B78" s="61" t="s">
        <v>322</v>
      </c>
      <c r="C78" s="3" t="s">
        <v>126</v>
      </c>
      <c r="D78" s="3">
        <v>0.05</v>
      </c>
      <c r="E78" s="3">
        <v>0.09</v>
      </c>
      <c r="F78" s="2"/>
    </row>
    <row r="79" spans="2:6" x14ac:dyDescent="0.2">
      <c r="B79" s="61" t="s">
        <v>321</v>
      </c>
      <c r="C79" s="3" t="s">
        <v>331</v>
      </c>
      <c r="D79" s="3">
        <v>0.06</v>
      </c>
      <c r="E79" s="3">
        <v>0.1</v>
      </c>
    </row>
    <row r="80" spans="2:6" x14ac:dyDescent="0.2">
      <c r="F80" s="2"/>
    </row>
    <row r="81" spans="2:25" s="49" customFormat="1" x14ac:dyDescent="0.2">
      <c r="B81" s="57" t="s">
        <v>338</v>
      </c>
    </row>
    <row r="83" spans="2:25" ht="135" x14ac:dyDescent="0.25">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5" x14ac:dyDescent="0.25">
      <c r="B84" s="68" t="s">
        <v>238</v>
      </c>
      <c r="C84" s="69">
        <v>1</v>
      </c>
      <c r="D84" s="68" t="s">
        <v>236</v>
      </c>
      <c r="E84" s="68" t="s">
        <v>289</v>
      </c>
      <c r="F84" s="56" t="s">
        <v>118</v>
      </c>
      <c r="G84" s="56">
        <v>1.7</v>
      </c>
      <c r="H84" s="56">
        <v>2</v>
      </c>
      <c r="J84" s="59" t="s">
        <v>352</v>
      </c>
    </row>
    <row r="85" spans="2:25" ht="42.75" x14ac:dyDescent="0.25">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5" x14ac:dyDescent="0.25">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ht="15" x14ac:dyDescent="0.25">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ht="15" x14ac:dyDescent="0.25">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2">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2">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2">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2">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2">
      <c r="K93" s="70"/>
      <c r="L93" s="70"/>
      <c r="M93" s="70"/>
      <c r="N93" s="70"/>
      <c r="O93" s="70"/>
      <c r="P93" s="70"/>
      <c r="Q93" s="70"/>
      <c r="R93" s="70"/>
      <c r="S93" s="70"/>
      <c r="T93" s="70"/>
      <c r="U93" s="70" t="s">
        <v>2</v>
      </c>
      <c r="V93" s="70"/>
      <c r="W93" s="70"/>
      <c r="X93" s="70"/>
    </row>
    <row r="94" spans="2:25" x14ac:dyDescent="0.2">
      <c r="F94" s="56"/>
      <c r="G94" s="56"/>
      <c r="H94" s="56"/>
      <c r="K94" s="64"/>
      <c r="L94" s="64"/>
      <c r="M94" s="64"/>
      <c r="N94" s="64"/>
      <c r="O94" s="64"/>
      <c r="P94" s="64"/>
      <c r="Q94" s="64"/>
      <c r="R94" s="64"/>
      <c r="S94" s="64"/>
      <c r="T94" s="64"/>
      <c r="U94" s="64" t="s">
        <v>273</v>
      </c>
      <c r="V94" s="64"/>
      <c r="W94" s="64"/>
      <c r="X94" s="64"/>
    </row>
    <row r="95" spans="2:25" x14ac:dyDescent="0.2">
      <c r="K95" s="64"/>
      <c r="L95" s="64"/>
      <c r="M95" s="64"/>
      <c r="N95" s="64"/>
      <c r="O95" s="64"/>
      <c r="P95" s="64"/>
      <c r="Q95" s="64"/>
      <c r="R95" s="64"/>
      <c r="S95" s="64"/>
      <c r="T95" s="64"/>
      <c r="U95" s="64"/>
      <c r="V95" s="64"/>
      <c r="W95" s="64"/>
      <c r="X95" s="64"/>
    </row>
    <row r="96" spans="2:25" x14ac:dyDescent="0.2">
      <c r="F96" s="56"/>
      <c r="G96" s="56"/>
      <c r="H96" s="56"/>
      <c r="K96" s="64"/>
      <c r="L96" s="64"/>
      <c r="M96" s="64"/>
      <c r="N96" s="64"/>
      <c r="O96" s="64"/>
      <c r="P96" s="64"/>
      <c r="Q96" s="64"/>
      <c r="R96" s="64"/>
      <c r="S96" s="64"/>
      <c r="T96" s="64"/>
      <c r="U96" s="64"/>
      <c r="V96" s="64"/>
      <c r="W96" s="64"/>
      <c r="X96" s="64"/>
    </row>
    <row r="98" spans="2:37" s="49" customFormat="1" x14ac:dyDescent="0.2">
      <c r="B98" s="57" t="s">
        <v>339</v>
      </c>
    </row>
    <row r="100" spans="2:37" ht="30" x14ac:dyDescent="0.25">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ht="28.5" x14ac:dyDescent="0.25">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ht="15" x14ac:dyDescent="0.25">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30" x14ac:dyDescent="0.25">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30" x14ac:dyDescent="0.25">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30" x14ac:dyDescent="0.25">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2">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2">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ht="15" x14ac:dyDescent="0.2">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2">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ht="15" x14ac:dyDescent="0.2">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2">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ht="15" x14ac:dyDescent="0.2">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2">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2">
      <c r="B114" s="57" t="s">
        <v>341</v>
      </c>
    </row>
    <row r="115" spans="2:30" x14ac:dyDescent="0.2">
      <c r="I115" s="64"/>
      <c r="J115" s="64"/>
      <c r="K115" s="64"/>
      <c r="L115" s="64"/>
      <c r="M115" s="64"/>
      <c r="N115" s="64"/>
      <c r="O115" s="64"/>
      <c r="P115" s="64"/>
      <c r="Q115" s="64"/>
      <c r="R115" s="64"/>
      <c r="S115" s="64"/>
      <c r="T115" s="64"/>
      <c r="V115" s="64"/>
      <c r="W115" s="64"/>
      <c r="X115" s="64"/>
      <c r="Y115" s="64"/>
      <c r="Z115" s="64"/>
    </row>
    <row r="116" spans="2:30" ht="15" x14ac:dyDescent="0.25">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ht="15" x14ac:dyDescent="0.25">
      <c r="B117" s="59" t="s">
        <v>352</v>
      </c>
    </row>
    <row r="118" spans="2:30" ht="15" x14ac:dyDescent="0.25">
      <c r="B118" s="59" t="s">
        <v>342</v>
      </c>
      <c r="C118" s="62" t="s">
        <v>406</v>
      </c>
      <c r="D118" s="62" t="s">
        <v>407</v>
      </c>
      <c r="E118" s="62" t="s">
        <v>408</v>
      </c>
      <c r="F118" s="62" t="s">
        <v>409</v>
      </c>
      <c r="G118" s="62" t="s">
        <v>410</v>
      </c>
      <c r="H118" s="62" t="s">
        <v>411</v>
      </c>
      <c r="I118" s="73"/>
    </row>
    <row r="119" spans="2:30" ht="15" x14ac:dyDescent="0.25">
      <c r="B119" s="59" t="s">
        <v>343</v>
      </c>
      <c r="C119" s="63" t="s">
        <v>95</v>
      </c>
      <c r="D119" s="63" t="s">
        <v>97</v>
      </c>
      <c r="E119" s="63" t="s">
        <v>433</v>
      </c>
      <c r="F119" s="63" t="s">
        <v>100</v>
      </c>
      <c r="G119" s="63" t="s">
        <v>102</v>
      </c>
      <c r="H119" s="63" t="s">
        <v>103</v>
      </c>
      <c r="I119" s="74"/>
      <c r="J119" s="3" t="s">
        <v>181</v>
      </c>
      <c r="K119" s="3" t="s">
        <v>777</v>
      </c>
    </row>
    <row r="120" spans="2:30" x14ac:dyDescent="0.2">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2">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2">
      <c r="C122" s="70" t="s">
        <v>773</v>
      </c>
      <c r="D122" s="70" t="s">
        <v>491</v>
      </c>
      <c r="E122" s="70" t="s">
        <v>273</v>
      </c>
      <c r="F122" s="70" t="s">
        <v>492</v>
      </c>
      <c r="G122" s="70" t="s">
        <v>493</v>
      </c>
      <c r="H122" s="3" t="s">
        <v>833</v>
      </c>
      <c r="I122" s="70" t="s">
        <v>479</v>
      </c>
      <c r="J122" s="3" t="s">
        <v>844</v>
      </c>
      <c r="K122" s="3" t="s">
        <v>76</v>
      </c>
      <c r="M122" s="3" t="s">
        <v>76</v>
      </c>
    </row>
    <row r="123" spans="2:30" ht="38.25" x14ac:dyDescent="0.2">
      <c r="C123" s="70"/>
      <c r="D123" s="148" t="s">
        <v>828</v>
      </c>
      <c r="E123" s="70"/>
      <c r="F123" s="70" t="s">
        <v>76</v>
      </c>
      <c r="G123" s="70" t="s">
        <v>273</v>
      </c>
      <c r="H123" s="70" t="s">
        <v>76</v>
      </c>
      <c r="I123" s="148" t="s">
        <v>828</v>
      </c>
      <c r="J123" s="3" t="s">
        <v>776</v>
      </c>
    </row>
    <row r="124" spans="2:30" x14ac:dyDescent="0.2">
      <c r="C124" s="70"/>
      <c r="D124" s="70"/>
      <c r="E124" s="70"/>
      <c r="F124" s="70"/>
      <c r="G124" s="70"/>
      <c r="H124" s="70"/>
      <c r="J124" s="3" t="s">
        <v>2</v>
      </c>
    </row>
    <row r="125" spans="2:30" x14ac:dyDescent="0.2">
      <c r="C125" s="70"/>
      <c r="D125" s="70"/>
      <c r="E125" s="70"/>
      <c r="F125" s="70"/>
      <c r="G125" s="70"/>
      <c r="H125" s="70"/>
    </row>
    <row r="127" spans="2:30" s="49" customFormat="1" x14ac:dyDescent="0.2">
      <c r="B127" s="57" t="s">
        <v>609</v>
      </c>
    </row>
    <row r="129" spans="2:7" x14ac:dyDescent="0.2">
      <c r="B129" s="3" t="s">
        <v>610</v>
      </c>
      <c r="D129" s="3" t="s">
        <v>47</v>
      </c>
      <c r="F129" s="3" t="s">
        <v>221</v>
      </c>
      <c r="G129" s="3" t="s">
        <v>221</v>
      </c>
    </row>
    <row r="130" spans="2:7" x14ac:dyDescent="0.2">
      <c r="B130" s="3" t="s">
        <v>618</v>
      </c>
      <c r="D130" s="3" t="s">
        <v>49</v>
      </c>
      <c r="F130" s="3" t="s">
        <v>76</v>
      </c>
      <c r="G130" s="3" t="s">
        <v>76</v>
      </c>
    </row>
    <row r="131" spans="2:7" x14ac:dyDescent="0.2">
      <c r="G131" s="3" t="s">
        <v>188</v>
      </c>
    </row>
    <row r="133" spans="2:7" s="49" customFormat="1" x14ac:dyDescent="0.2">
      <c r="B133" s="57" t="s">
        <v>839</v>
      </c>
    </row>
    <row r="135" spans="2:7" x14ac:dyDescent="0.2">
      <c r="B135" s="3" t="s">
        <v>840</v>
      </c>
    </row>
    <row r="136" spans="2:7" x14ac:dyDescent="0.2">
      <c r="B136" s="3" t="s">
        <v>841</v>
      </c>
    </row>
    <row r="137" spans="2:7" x14ac:dyDescent="0.2">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216" t="s">
        <v>874</v>
      </c>
      <c r="B1" s="216" t="s">
        <v>876</v>
      </c>
      <c r="C1" s="216" t="s">
        <v>875</v>
      </c>
    </row>
    <row r="2" spans="1:3" x14ac:dyDescent="0.25">
      <c r="A2" s="217" t="s">
        <v>877</v>
      </c>
      <c r="B2" s="218">
        <v>44378</v>
      </c>
      <c r="C2" s="217"/>
    </row>
    <row r="3" spans="1:3" x14ac:dyDescent="0.25">
      <c r="A3" s="217" t="s">
        <v>959</v>
      </c>
      <c r="B3" s="218">
        <v>44520</v>
      </c>
      <c r="C3" s="217"/>
    </row>
    <row r="4" spans="1:3" x14ac:dyDescent="0.25">
      <c r="A4" s="217" t="s">
        <v>970</v>
      </c>
      <c r="B4" s="218">
        <v>45323</v>
      </c>
      <c r="C4" s="217"/>
    </row>
    <row r="5" spans="1:3" x14ac:dyDescent="0.25">
      <c r="A5" s="217"/>
      <c r="B5" s="217"/>
      <c r="C5" s="217"/>
    </row>
    <row r="6" spans="1:3" x14ac:dyDescent="0.25">
      <c r="A6" s="217"/>
      <c r="B6" s="217"/>
      <c r="C6" s="217"/>
    </row>
    <row r="7" spans="1:3" x14ac:dyDescent="0.25">
      <c r="A7" s="217"/>
      <c r="B7" s="217"/>
      <c r="C7" s="217"/>
    </row>
    <row r="8" spans="1:3" x14ac:dyDescent="0.25">
      <c r="A8" s="217"/>
      <c r="B8" s="217"/>
      <c r="C8" s="217"/>
    </row>
    <row r="9" spans="1:3" x14ac:dyDescent="0.25">
      <c r="A9" s="217"/>
      <c r="B9" s="217"/>
      <c r="C9" s="217"/>
    </row>
    <row r="10" spans="1:3" x14ac:dyDescent="0.25">
      <c r="A10" s="217"/>
      <c r="B10" s="217"/>
      <c r="C10" s="217"/>
    </row>
    <row r="11" spans="1:3" x14ac:dyDescent="0.25">
      <c r="A11" s="217"/>
      <c r="B11" s="217"/>
      <c r="C11" s="217"/>
    </row>
    <row r="12" spans="1:3" x14ac:dyDescent="0.2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2.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Miller, Pamela (NYSERDA)</cp:lastModifiedBy>
  <dcterms:created xsi:type="dcterms:W3CDTF">2021-02-22T15:09:30Z</dcterms:created>
  <dcterms:modified xsi:type="dcterms:W3CDTF">2025-04-18T19:08:09Z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