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F:\SMI - Multifamily Technical Assistance\Program Design\Track 2 PON\Draft Final Documents\Workscope Tools\"/>
    </mc:Choice>
  </mc:AlternateContent>
  <xr:revisionPtr revIDLastSave="0" documentId="13_ncr:1_{68D3C9F9-7507-4AA5-89EF-811AC5F5C3B9}" xr6:coauthVersionLast="47" xr6:coauthVersionMax="47" xr10:uidLastSave="{00000000-0000-0000-0000-000000000000}"/>
  <workbookProtection workbookAlgorithmName="SHA-512" workbookHashValue="yR5NN7X1j1cdNJLCtItV5PXj7v+O37sPIva20GCrXhaCLnl6l1nvrtr601NRjiZqb1ab4+AhKzwOj30ud7ZIvA==" workbookSaltValue="XTEB8pasj5Vz/aF2ncQNYA==" workbookSpinCount="100000" lockStructure="1"/>
  <bookViews>
    <workbookView xWindow="-109" yWindow="-109" windowWidth="29018" windowHeight="14749" tabRatio="824" xr2:uid="{B5BB6C9F-99D4-40EE-9E70-0C38AEE9193E}"/>
  </bookViews>
  <sheets>
    <sheet name="Instructions" sheetId="24" r:id="rId1"/>
    <sheet name="General Project Info" sheetId="5" r:id="rId2"/>
    <sheet name="Env Pre-const" sheetId="3" r:id="rId3"/>
    <sheet name="Env Const" sheetId="20" r:id="rId4"/>
    <sheet name="Env Vent Pre-const" sheetId="17" r:id="rId5"/>
    <sheet name="Env Vent TestOut &amp; Const" sheetId="28" r:id="rId6"/>
    <sheet name="Vent Pre-const" sheetId="6" state="hidden" r:id="rId7"/>
    <sheet name="Vent Const" sheetId="21" state="hidden" r:id="rId8"/>
    <sheet name="H&amp;C Pre-const" sheetId="19" state="hidden" r:id="rId9"/>
    <sheet name="H&amp;C Const" sheetId="22" state="hidden" r:id="rId10"/>
    <sheet name="DHW Pre-const" sheetId="10" state="hidden" r:id="rId11"/>
    <sheet name="DHW Const" sheetId="23" state="hidden" r:id="rId12"/>
    <sheet name="Stove Pre-const" sheetId="25" state="hidden" r:id="rId13"/>
    <sheet name="Stove Const" sheetId="13" state="hidden" r:id="rId14"/>
    <sheet name="Air Sealing Pre-const" sheetId="26" r:id="rId15"/>
    <sheet name="Air Sealing Const" sheetId="14" r:id="rId16"/>
    <sheet name="Steam Pre-const" sheetId="27" r:id="rId17"/>
    <sheet name="Steam Const" sheetId="15" r:id="rId18"/>
    <sheet name="Pre-const QC Feedback" sheetId="16" r:id="rId19"/>
    <sheet name="Const QC Feedback" sheetId="18" r:id="rId20"/>
    <sheet name="Data Validation" sheetId="4" state="hidden" r:id="rId21"/>
    <sheet name="Version Track" sheetId="29" state="hidden" r:id="rId22"/>
  </sheets>
  <definedNames>
    <definedName name="DD_AirInfiltration_Tightness">'Data Validation'!$S$21:$S$24</definedName>
    <definedName name="DD_CoolingComponents_Controls">'Data Validation'!$AC$104:$AC$107</definedName>
    <definedName name="DD_CoolingComponents_EquipmentType">'Data Validation'!$X$104:$X$113</definedName>
    <definedName name="DD_CoolingComponents_EStar">'Data Validation'!$Z$104:$Z$106</definedName>
    <definedName name="DD_CoolingComponents_FuelSource">'Data Validation'!$AA$104:$AA$110</definedName>
    <definedName name="DD_CoolingComponents_Ownership">'Data Validation'!$AD$104:$AD$106</definedName>
    <definedName name="DD_CoolingComponents_RatedEfficiencyUnit">'Data Validation'!$AB$104:$AB$106</definedName>
    <definedName name="DD_CoolingComponents_SpacesServed">'Data Validation'!$Y$104:$Y$107</definedName>
    <definedName name="DD_DHW_Controls">'Data Validation'!$X$87:$X$91</definedName>
    <definedName name="DD_DHW_DHWfromSpaceHeatingBoiler">'Data Validation'!$K$87:$K$89</definedName>
    <definedName name="DD_DHW_EStar">'Data Validation'!$T$87:$T$89</definedName>
    <definedName name="DD_DHW_ExternalHeatExchanger">'Data Validation'!$L$87:$L$89</definedName>
    <definedName name="DD_DHW_FuelSource">'Data Validation'!$U$87:$U$94</definedName>
    <definedName name="DD_DHW_HeatingElementonStorageTank">'Data Validation'!$Q$87:$Q$89</definedName>
    <definedName name="DD_DHW_MixingValve">'Data Validation'!$N$87:$N$90</definedName>
    <definedName name="DD_DHW_RatedEfficiencyUnits">'Data Validation'!$V$87:$V$90</definedName>
    <definedName name="DD_DHW_RecirculationPump">'Data Validation'!$O$87:$O$89</definedName>
    <definedName name="DD_DHW_SpacesServed">'Data Validation'!$S$87:$S$92</definedName>
    <definedName name="DD_DHW_StorageTank">'Data Validation'!$P$87:$P$89</definedName>
    <definedName name="DD_DHW_StorageTankInsulated">'Data Validation'!$R$87:$R$89</definedName>
    <definedName name="DD_DHW_TanklessCoil">'Data Validation'!$M$87:$M$89</definedName>
    <definedName name="DD_DHW_VentingType">'Data Validation'!$W$87:$W$91</definedName>
    <definedName name="DD_Distribution_CentralDistributionTypeCooling">'Data Validation'!$AF$104:$AF$106</definedName>
    <definedName name="DD_Distribution_CentralDistributionTypeHeat">'Data Validation'!$AE$104:$AE$109</definedName>
    <definedName name="DD_Envelope_VerificationMethod">'Data Validation'!$L$21:$L$24</definedName>
    <definedName name="DD_ExteriorDoors_GlazingType">'Data Validation'!$Q$21:$Q$24</definedName>
    <definedName name="DD_ExteriorDoors_Material">'Data Validation'!$P$21:$P$29</definedName>
    <definedName name="DD_ExteriorDoors_WeatherStripping">'Data Validation'!$R$21:$R$25</definedName>
    <definedName name="DD_HeatCool_TempMeas">'Data Validation'!$AG$104:$AG$106</definedName>
    <definedName name="DD_HeatingComponents_Aquastat">'Data Validation'!$T$104:$T$106</definedName>
    <definedName name="DD_HeatingComponents_Burner_EquipmentType">'Data Validation'!$U$104:$U$108</definedName>
    <definedName name="DD_HeatingComponents_EndUse_Controls">'Data Validation'!$W$104:$W$109</definedName>
    <definedName name="DD_HeatingComponents_EndUse_EquipmentType">'Data Validation'!$V$104:$V$110</definedName>
    <definedName name="DD_HeatingComponents_EnergyMgtSystem">'Data Validation'!$P$104:$P$106</definedName>
    <definedName name="DD_HeatingComponents_EquipmentType">'Data Validation'!$I$104:$I$112</definedName>
    <definedName name="DD_HeatingComponents_EStar">'Data Validation'!$K$104:$K$106</definedName>
    <definedName name="DD_HeatingComponents_FuelSource">'Data Validation'!$L$104:$L$110</definedName>
    <definedName name="DD_HeatingComponents_HeatTimer">'Data Validation'!$O$104:$O$106</definedName>
    <definedName name="DD_HeatingComponents_NightSetback">'Data Validation'!$R$104:$R$106</definedName>
    <definedName name="DD_HeatingComponents_OutdoorAirReset">'Data Validation'!$Q$104:$Q$106</definedName>
    <definedName name="DD_HeatingComponents_RatedEfficiencyUnits">'Data Validation'!$M$104:$M$107</definedName>
    <definedName name="DD_HeatingComponents_SequencingControls">'Data Validation'!$S$104:$S$106</definedName>
    <definedName name="DD_HeatingComponents_SpacesServed">'Data Validation'!$J$104:$J$107</definedName>
    <definedName name="DD_HeatingComponents_VentingType">'Data Validation'!$N$104:$N$108</definedName>
    <definedName name="DD_MotorsPumpsFans_Type">'Data Validation'!$AH$104:$AH$107</definedName>
    <definedName name="DD_Ventilation_ConditionedSupply">'Data Validation'!$F$120:$F$123</definedName>
    <definedName name="DD_Ventilation_DuctLeakiness">'Data Validation'!$G$120:$G$123</definedName>
    <definedName name="DD_Ventilation_Estar">'Data Validation'!$E$120:$E$122</definedName>
    <definedName name="DD_Ventilation_LocationofEquipment">'Data Validation'!$D$120:$D$123</definedName>
    <definedName name="DD_Ventilation_SystemOperational">'Data Validation'!$H$120:$H$121</definedName>
    <definedName name="DD_Ventilation_SystemType">'Data Validation'!$C$120:$C$121</definedName>
    <definedName name="DD_Windows_FramingMaterial">'Data Validation'!$I$21:$I$25</definedName>
    <definedName name="DD_Windows_GasFilled">'Data Validation'!$N$21:$N$22</definedName>
    <definedName name="DD_Windows_GlassCoating">'Data Validation'!$M$21:$M$26</definedName>
    <definedName name="DD_Windows_NumOfPanes">'Data Validation'!$K$21:$K$24</definedName>
    <definedName name="DD_Windows_OperationType">'Data Validation'!$H$21:$H$29</definedName>
    <definedName name="DD_Windows_ThermalBreak">'Data Validation'!$J$21:$J$22</definedName>
    <definedName name="DD_Windows_WeatherStripping">'Data Validation'!$O$21:$O$24</definedName>
    <definedName name="DT_Support_ToolPassword"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0" l="1"/>
  <c r="H9" i="10"/>
  <c r="G10" i="10"/>
  <c r="G9" i="10"/>
  <c r="C10" i="10"/>
  <c r="C9" i="10"/>
  <c r="F13" i="19"/>
  <c r="E13" i="19"/>
  <c r="E12" i="19"/>
  <c r="C13" i="19"/>
  <c r="C12" i="19"/>
  <c r="F12" i="19"/>
  <c r="F10" i="19"/>
  <c r="E10" i="19"/>
  <c r="K10" i="19"/>
  <c r="J10" i="19"/>
  <c r="J9" i="19"/>
  <c r="K9" i="19"/>
  <c r="F9" i="19"/>
  <c r="E9" i="19"/>
  <c r="C10" i="19"/>
  <c r="C9" i="19"/>
  <c r="J45" i="3"/>
  <c r="J46" i="3"/>
  <c r="J47" i="3"/>
  <c r="J48" i="3"/>
  <c r="J49" i="3"/>
  <c r="J41" i="3"/>
  <c r="J42" i="3"/>
  <c r="J21" i="3"/>
  <c r="J22" i="3"/>
  <c r="J23" i="3"/>
  <c r="J24" i="3"/>
  <c r="J25" i="3"/>
  <c r="J16" i="3"/>
  <c r="J17" i="3"/>
  <c r="J18" i="3"/>
  <c r="I50" i="3"/>
  <c r="I26" i="3"/>
  <c r="R34" i="21"/>
  <c r="R33" i="21"/>
  <c r="R32" i="21"/>
  <c r="R31" i="21"/>
  <c r="R30" i="21"/>
  <c r="R28" i="21"/>
  <c r="R27" i="21"/>
  <c r="R26" i="21"/>
  <c r="R25" i="21"/>
  <c r="R24" i="21"/>
  <c r="R19" i="21"/>
  <c r="R20" i="21"/>
  <c r="R21" i="21"/>
  <c r="R22" i="21"/>
  <c r="R18" i="21"/>
  <c r="R13" i="21"/>
  <c r="R14" i="21"/>
  <c r="R15" i="21"/>
  <c r="R16" i="21"/>
  <c r="R12" i="21"/>
  <c r="E81" i="15"/>
  <c r="E80" i="15"/>
  <c r="E79" i="15"/>
  <c r="E78" i="15"/>
  <c r="E77" i="15"/>
  <c r="E76" i="15"/>
  <c r="E75" i="15"/>
  <c r="E33" i="14"/>
  <c r="E32" i="14"/>
  <c r="E31" i="14"/>
  <c r="E30" i="14"/>
  <c r="E29" i="14"/>
  <c r="E28" i="14"/>
  <c r="E27" i="14"/>
  <c r="E33" i="13"/>
  <c r="E32" i="13"/>
  <c r="E31" i="13"/>
  <c r="E30" i="13"/>
  <c r="E29" i="13"/>
  <c r="E28" i="13"/>
  <c r="E27" i="13"/>
  <c r="E45" i="23"/>
  <c r="E44" i="23"/>
  <c r="E43" i="23"/>
  <c r="E42" i="23"/>
  <c r="E41" i="23"/>
  <c r="E40" i="23"/>
  <c r="E39" i="23"/>
  <c r="E75" i="22"/>
  <c r="E74" i="22"/>
  <c r="E73" i="22"/>
  <c r="E72" i="22"/>
  <c r="E71" i="22"/>
  <c r="E70" i="22"/>
  <c r="E69" i="22"/>
  <c r="E75" i="21"/>
  <c r="E74" i="21"/>
  <c r="E73" i="21"/>
  <c r="E72" i="21"/>
  <c r="E71" i="21"/>
  <c r="E70" i="21"/>
  <c r="E69" i="21"/>
  <c r="E103" i="20"/>
  <c r="E102" i="20"/>
  <c r="E100" i="20"/>
  <c r="E101" i="20"/>
  <c r="E104" i="20"/>
  <c r="E105" i="20"/>
  <c r="E99" i="20"/>
  <c r="B15" i="10"/>
  <c r="E15" i="10" s="1"/>
  <c r="F10" i="10"/>
  <c r="F9" i="10"/>
  <c r="E10" i="10"/>
  <c r="E9" i="10"/>
  <c r="I13" i="19"/>
  <c r="I12" i="19"/>
  <c r="D13" i="19"/>
  <c r="D12" i="19"/>
  <c r="D10" i="19"/>
  <c r="D9" i="19"/>
  <c r="G33" i="3"/>
  <c r="H82" i="28"/>
  <c r="H81" i="28"/>
  <c r="H80" i="28"/>
  <c r="H79" i="28"/>
  <c r="H78" i="28"/>
  <c r="H76" i="28"/>
  <c r="H75" i="28"/>
  <c r="H74" i="28"/>
  <c r="H73" i="28"/>
  <c r="H72" i="28"/>
  <c r="H88" i="28"/>
  <c r="H87" i="28"/>
  <c r="H86" i="28"/>
  <c r="H85" i="28"/>
  <c r="H84" i="28"/>
  <c r="H67" i="28"/>
  <c r="H68" i="28"/>
  <c r="H69" i="28"/>
  <c r="H70" i="28"/>
  <c r="H66" i="28"/>
  <c r="C15" i="10" l="1"/>
  <c r="C32" i="5"/>
  <c r="C31" i="5"/>
  <c r="F15" i="10" s="1"/>
  <c r="G34" i="3"/>
  <c r="G35" i="3"/>
  <c r="G36" i="3"/>
  <c r="G37" i="3"/>
  <c r="G38" i="3"/>
  <c r="G39" i="3"/>
  <c r="G40" i="3"/>
  <c r="G41" i="3"/>
  <c r="G42" i="3"/>
  <c r="D15" i="10" l="1"/>
  <c r="I52" i="3"/>
  <c r="I28" i="3"/>
  <c r="K52" i="3" l="1"/>
  <c r="J20" i="3"/>
  <c r="J44" i="3"/>
  <c r="H10" i="3"/>
  <c r="H11" i="3"/>
  <c r="H12" i="3"/>
  <c r="J12" i="3" s="1"/>
  <c r="H13" i="3"/>
  <c r="H14" i="3"/>
  <c r="H15" i="3"/>
  <c r="H16" i="3"/>
  <c r="H40" i="3" s="1"/>
  <c r="J40" i="3" s="1"/>
  <c r="H17" i="3"/>
  <c r="H41" i="3" s="1"/>
  <c r="H18" i="3"/>
  <c r="H42" i="3" s="1"/>
  <c r="H9" i="3"/>
  <c r="H38" i="3" l="1"/>
  <c r="J38" i="3" s="1"/>
  <c r="J14" i="3"/>
  <c r="H34" i="3"/>
  <c r="J34" i="3" s="1"/>
  <c r="J10" i="3"/>
  <c r="H33" i="3"/>
  <c r="J33" i="3" s="1"/>
  <c r="J9" i="3"/>
  <c r="H39" i="3"/>
  <c r="J39" i="3" s="1"/>
  <c r="J15" i="3"/>
  <c r="H37" i="3"/>
  <c r="J37" i="3" s="1"/>
  <c r="J13" i="3"/>
  <c r="H35" i="3"/>
  <c r="J35" i="3" s="1"/>
  <c r="J11" i="3"/>
  <c r="H36" i="3"/>
  <c r="J36" i="3" s="1"/>
  <c r="B13" i="10" l="1"/>
  <c r="C14" i="10"/>
  <c r="E14" i="10"/>
  <c r="J52" i="3" l="1"/>
  <c r="J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9" authorId="0" shapeId="0" xr:uid="{031A6042-5CCB-4281-963F-DE05D7CADEF4}">
      <text>
        <r>
          <rPr>
            <sz val="9"/>
            <color indexed="81"/>
            <rFont val="Tahoma"/>
            <family val="2"/>
          </rPr>
          <t xml:space="preserve">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36" authorId="0" shapeId="0" xr:uid="{8B0CD919-58B8-46B4-977E-B9BFC2C20C02}">
      <text>
        <r>
          <rPr>
            <sz val="9"/>
            <color indexed="81"/>
            <rFont val="Tahoma"/>
            <family val="2"/>
          </rPr>
          <t xml:space="preserve">Total Cost should align with submitted invoices. </t>
        </r>
      </text>
    </comment>
    <comment ref="B38" authorId="0" shapeId="0" xr:uid="{95864A8C-EEAB-4558-9469-4270F447E4CC}">
      <text>
        <r>
          <rPr>
            <sz val="9"/>
            <color indexed="81"/>
            <rFont val="Tahoma"/>
            <family val="2"/>
          </rPr>
          <t>Group equipment as appropriate, e.g. storage tanks, etc.</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Albanese, Jacqueleen</author>
  </authors>
  <commentList>
    <comment ref="C19" authorId="0" shapeId="0" xr:uid="{70DE3D1B-800E-4572-9041-46803E94931D}">
      <text>
        <r>
          <rPr>
            <sz val="9"/>
            <color indexed="81"/>
            <rFont val="Tahoma"/>
            <family val="2"/>
          </rPr>
          <t>Include all costs such as labor and material.</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05C32760-AC04-47E9-80A1-7CD1E3F5E3EF}">
      <text>
        <r>
          <rPr>
            <sz val="9"/>
            <color indexed="81"/>
            <rFont val="Tahoma"/>
            <family val="2"/>
          </rPr>
          <t xml:space="preserve">Total Cost should align with submitted invoices.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9" authorId="0" shapeId="0" xr:uid="{CE1BEDD8-5864-4C20-9C34-8071D17620BC}">
      <text>
        <r>
          <rPr>
            <sz val="9"/>
            <color indexed="81"/>
            <rFont val="Tahoma"/>
            <family val="2"/>
          </rPr>
          <t>Group equipment as appropriate, e.g. doors, plumbing penetrations, etc.</t>
        </r>
      </text>
    </comment>
    <comment ref="C19" authorId="1" shapeId="0" xr:uid="{0F598F90-29F4-4CA2-8188-5103D4B996BC}">
      <text>
        <r>
          <rPr>
            <sz val="9"/>
            <color indexed="81"/>
            <rFont val="Tahoma"/>
            <family val="2"/>
          </rPr>
          <t>Include all costs such as labor and material.</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0348FE0C-F941-47E5-B97B-86CD2145168F}">
      <text>
        <r>
          <rPr>
            <sz val="9"/>
            <color indexed="81"/>
            <rFont val="Tahoma"/>
            <family val="2"/>
          </rPr>
          <t xml:space="preserve">Total Cost should align with submitted invoices. </t>
        </r>
      </text>
    </comment>
    <comment ref="B26" authorId="0" shapeId="0" xr:uid="{FE776893-58E5-4437-BB90-7B31E8927031}">
      <text>
        <r>
          <rPr>
            <sz val="9"/>
            <color indexed="81"/>
            <rFont val="Tahoma"/>
            <family val="2"/>
          </rPr>
          <t>Group equipment as appropriate, e.g. doors, plumbing penetrations, etc.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7" authorId="0" shapeId="0" xr:uid="{0774CF4D-C424-46EF-95F3-3462A600D1C3}">
      <text>
        <r>
          <rPr>
            <sz val="9"/>
            <color indexed="81"/>
            <rFont val="Tahoma"/>
            <family val="2"/>
          </rPr>
          <t>Group equipment as appropriate, e.g. tanks, etc.</t>
        </r>
      </text>
    </comment>
    <comment ref="C17" authorId="1" shapeId="0" xr:uid="{4009FA7C-5C41-443D-B667-CEE403A92E56}">
      <text>
        <r>
          <rPr>
            <sz val="9"/>
            <color indexed="81"/>
            <rFont val="Tahoma"/>
            <family val="2"/>
          </rPr>
          <t>Include all costs such as labor and material.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72" authorId="0" shapeId="0" xr:uid="{0916F1A7-4361-4B5E-B0D6-6B0C08F17F5C}">
      <text>
        <r>
          <rPr>
            <sz val="9"/>
            <color indexed="81"/>
            <rFont val="Tahoma"/>
            <family val="2"/>
          </rPr>
          <t xml:space="preserve">Total Cost should align with submitted invoices. </t>
        </r>
      </text>
    </comment>
    <comment ref="B74" authorId="0" shapeId="0" xr:uid="{915F9034-0572-491C-ABF4-A6D62BF1A5D6}">
      <text>
        <r>
          <rPr>
            <sz val="9"/>
            <color indexed="81"/>
            <rFont val="Tahoma"/>
            <family val="2"/>
          </rPr>
          <t>Group equipment as appropriate, e.g. orifice plates, steam traps,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G8" authorId="0" shapeId="0" xr:uid="{5372BFBF-F31F-4B82-AA78-41D2A1F40AF9}">
      <text>
        <r>
          <rPr>
            <sz val="9"/>
            <color indexed="81"/>
            <rFont val="Tahoma"/>
            <family val="2"/>
          </rPr>
          <t>If R-Value is estimated, be sure to select "estimated" in the Verification Method column.</t>
        </r>
      </text>
    </comment>
    <comment ref="I8" authorId="1" shapeId="0" xr:uid="{0F87DCCE-6EDA-496E-BA12-F526EB2243AB}">
      <text>
        <r>
          <rPr>
            <sz val="9"/>
            <color indexed="81"/>
            <rFont val="Tahoma"/>
            <family val="2"/>
          </rPr>
          <t xml:space="preserve">Area should only include the applicable envelope component. E.g. wall area should exclude doors and windows, etc.  </t>
        </r>
      </text>
    </comment>
    <comment ref="H19" authorId="0" shapeId="0" xr:uid="{DF8E4095-79D1-4A85-85C9-C016F3994BC2}">
      <text>
        <r>
          <rPr>
            <sz val="9"/>
            <color indexed="81"/>
            <rFont val="Tahoma"/>
            <family val="2"/>
          </rPr>
          <t>If unknown, use ASHRAE-estimated U-Value</t>
        </r>
      </text>
    </comment>
    <comment ref="I32" authorId="1" shapeId="0" xr:uid="{043BBD75-5E36-4301-9122-52ACB5C5334B}">
      <text>
        <r>
          <rPr>
            <sz val="9"/>
            <color indexed="81"/>
            <rFont val="Tahoma"/>
            <family val="2"/>
          </rPr>
          <t xml:space="preserve">Area should only include the applicable envelope component. E.g. wall area should exclude doors and windows, etc.  </t>
        </r>
      </text>
    </comment>
    <comment ref="B62" authorId="0" shapeId="0" xr:uid="{BD679842-570C-4A21-B00D-5829C2096766}">
      <text>
        <r>
          <rPr>
            <sz val="9"/>
            <color indexed="81"/>
            <rFont val="Tahoma"/>
            <family val="2"/>
          </rPr>
          <t xml:space="preserve"> Group components as appropriate, e.g. windows, wall insulation, etc.</t>
        </r>
      </text>
    </comment>
    <comment ref="C62" authorId="1" shapeId="0" xr:uid="{819427C1-5ECA-4BA5-A0B5-28510F52E8D8}">
      <text>
        <r>
          <rPr>
            <sz val="9"/>
            <color indexed="81"/>
            <rFont val="Tahoma"/>
            <family val="2"/>
          </rPr>
          <t>Include all costs such as labor and material.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G7" authorId="0" shapeId="0" xr:uid="{73075370-D8A3-4E89-A8D9-DAB41F1EB813}">
      <text>
        <r>
          <rPr>
            <sz val="9"/>
            <color indexed="81"/>
            <rFont val="Tahoma"/>
            <charset val="1"/>
          </rPr>
          <t>List each component of the wall section from the exterior surface to the interior surface.  Include the thickness of each component in inches.</t>
        </r>
      </text>
    </comment>
    <comment ref="L67" authorId="0" shapeId="0" xr:uid="{A44E4F64-72E2-44E7-ABF0-57AD32D47F93}">
      <text>
        <r>
          <rPr>
            <sz val="9"/>
            <color indexed="81"/>
            <rFont val="Tahoma"/>
            <family val="2"/>
          </rPr>
          <t>Per the Program's minimum installation standards, windows must be air sealed with either 2x backer rod and caulk sealant joints or applicable tapes</t>
        </r>
      </text>
    </comment>
    <comment ref="B96" authorId="1" shapeId="0" xr:uid="{13755A47-E0ED-41AF-AF24-BAAAE7DC90AF}">
      <text>
        <r>
          <rPr>
            <sz val="9"/>
            <color indexed="81"/>
            <rFont val="Tahoma"/>
            <family val="2"/>
          </rPr>
          <t xml:space="preserve">Total Cost should align with submitted invoices. </t>
        </r>
      </text>
    </comment>
    <comment ref="B98" authorId="1" shapeId="0" xr:uid="{D84A12D5-A3E6-4A1A-83A1-C1487F64B84B}">
      <text>
        <r>
          <rPr>
            <sz val="9"/>
            <color indexed="81"/>
            <rFont val="Tahoma"/>
            <family val="2"/>
          </rPr>
          <t>Group components as appropriate, e.g. windows, wall insulation,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CE3D13B2-535C-4EAC-8A2F-D732AA18C6A5}">
      <text>
        <r>
          <rPr>
            <sz val="9"/>
            <color indexed="81"/>
            <rFont val="Tahoma"/>
            <family val="2"/>
          </rPr>
          <t>e.g. Fan only, Fan with heating/cooling coil, ERV, HRV, etc.</t>
        </r>
      </text>
    </comment>
    <comment ref="O7" authorId="1" shapeId="0" xr:uid="{8D2CC7A5-5CF5-430F-8682-17EA1C8AF7A2}">
      <text>
        <r>
          <rPr>
            <sz val="9"/>
            <color indexed="81"/>
            <rFont val="Arial"/>
            <family val="2"/>
          </rPr>
          <t>If "Other" or "N/A" was selected for any of the drop-down items in this section, indicate what "other" is or why the selection is "N/A" here.</t>
        </r>
      </text>
    </comment>
    <comment ref="B12" authorId="0" shapeId="0" xr:uid="{1E68EBFB-F347-4A9A-A5D6-F46546FEC86F}">
      <text>
        <r>
          <rPr>
            <sz val="9"/>
            <color indexed="81"/>
            <rFont val="Tahoma"/>
            <family val="2"/>
          </rPr>
          <t>For other areas as needed, overwrite the header with an appropriate description.</t>
        </r>
      </text>
    </comment>
    <comment ref="B21" authorId="0" shapeId="0" xr:uid="{73787CAE-C8CA-451B-B60B-D4C7DDF49E12}">
      <text>
        <r>
          <rPr>
            <sz val="9"/>
            <color indexed="81"/>
            <rFont val="Tahoma"/>
            <family val="2"/>
          </rPr>
          <t>For other areas as needed, overwrite the header with an appropriate description.</t>
        </r>
      </text>
    </comment>
    <comment ref="L28" authorId="2" shapeId="0" xr:uid="{86287CFE-6C76-48AE-B62C-7A228D1C1641}">
      <text>
        <r>
          <rPr>
            <sz val="9"/>
            <color indexed="81"/>
            <rFont val="Tahoma"/>
            <family val="2"/>
          </rPr>
          <t xml:space="preserve">At design external static pressure and design CFM </t>
        </r>
      </text>
    </comment>
    <comment ref="M28" authorId="2" shapeId="0" xr:uid="{522E32B5-171F-431E-A604-6D0FAC0B7E8C}">
      <text>
        <r>
          <rPr>
            <sz val="9"/>
            <color indexed="81"/>
            <rFont val="Tahoma"/>
            <family val="2"/>
          </rPr>
          <t>At manufacturer rated design conditions</t>
        </r>
      </text>
    </comment>
    <comment ref="O28" authorId="1" shapeId="0" xr:uid="{D4C07A79-3AA0-41EE-A9A2-E6188F929777}">
      <text>
        <r>
          <rPr>
            <sz val="9"/>
            <color indexed="81"/>
            <rFont val="Arial"/>
            <family val="2"/>
          </rPr>
          <t>If "Other" or "N/A" was selected for any of the drop-down items in this section, indicate what "other" is or why the selection is "N/A" here.</t>
        </r>
      </text>
    </comment>
    <comment ref="B33" authorId="0" shapeId="0" xr:uid="{BC158170-40F5-4DF0-88A1-E317983D36F3}">
      <text>
        <r>
          <rPr>
            <sz val="9"/>
            <color indexed="81"/>
            <rFont val="Tahoma"/>
            <family val="2"/>
          </rPr>
          <t>For other areas as needed, overwrite the header with an appropriate description.</t>
        </r>
      </text>
    </comment>
    <comment ref="B42" authorId="0" shapeId="0" xr:uid="{F0342DA7-A77A-4400-AA0F-27D99E06FD71}">
      <text>
        <r>
          <rPr>
            <sz val="9"/>
            <color indexed="81"/>
            <rFont val="Tahoma"/>
            <family val="2"/>
          </rPr>
          <t>For other areas as needed, overwrite the header with an appropriate description.</t>
        </r>
      </text>
    </comment>
    <comment ref="B45" authorId="0" shapeId="0" xr:uid="{DEC92847-12F5-4E6D-9390-3F2C7C571FCB}">
      <text>
        <r>
          <rPr>
            <sz val="9"/>
            <color indexed="81"/>
            <rFont val="Tahoma"/>
            <family val="2"/>
          </rPr>
          <t>Group equipment as appropriate, e.g. duct sealing, HRVs, etc.</t>
        </r>
      </text>
    </comment>
    <comment ref="C45" authorId="3" shapeId="0" xr:uid="{3B853619-FCDA-4D5D-AE3D-73D6693BEB8D}">
      <text>
        <r>
          <rPr>
            <sz val="9"/>
            <color indexed="81"/>
            <rFont val="Tahoma"/>
            <family val="2"/>
          </rPr>
          <t>Include all costs such as labor and material.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84950C1B-876A-44DE-97F1-0092AC4B874D}">
      <text>
        <r>
          <rPr>
            <sz val="9"/>
            <color indexed="81"/>
            <rFont val="Tahoma"/>
            <family val="2"/>
          </rPr>
          <t>e.g. Fan only, Fan with heating/cooling coil, ERV, HRV, etc.</t>
        </r>
      </text>
    </comment>
    <comment ref="P7" authorId="1" shapeId="0" xr:uid="{AA8F6608-BBBE-4D7A-8869-B3F26935BBE0}">
      <text>
        <r>
          <rPr>
            <sz val="9"/>
            <color indexed="81"/>
            <rFont val="Arial"/>
            <family val="2"/>
          </rPr>
          <t>If "Other" or "N/A" was selected for any of the drop-down items in this section, indicate what "other" is or why the selection is "N/A" here.</t>
        </r>
      </text>
    </comment>
    <comment ref="B12" authorId="0" shapeId="0" xr:uid="{7A95ACD4-E2F8-4BD0-BAEA-DB434D222CAB}">
      <text>
        <r>
          <rPr>
            <sz val="9"/>
            <color indexed="81"/>
            <rFont val="Tahoma"/>
            <family val="2"/>
          </rPr>
          <t>For other areas as needed, overwrite the header with an appropriate description.</t>
        </r>
      </text>
    </comment>
    <comment ref="B21" authorId="0" shapeId="0" xr:uid="{46D263EC-571A-46D2-8B4E-1C511A08BA5B}">
      <text>
        <r>
          <rPr>
            <sz val="9"/>
            <color indexed="81"/>
            <rFont val="Tahoma"/>
            <family val="2"/>
          </rPr>
          <t>For other areas as needed, overwrite the header with an appropriate description.</t>
        </r>
      </text>
    </comment>
    <comment ref="C24" authorId="0" shapeId="0" xr:uid="{1FD86109-E304-4040-9A69-D6CE6DC573AF}">
      <text>
        <r>
          <rPr>
            <sz val="9"/>
            <color indexed="81"/>
            <rFont val="Tahoma"/>
            <family val="2"/>
          </rPr>
          <t>e.g. Fan only, Fan with heating/cooling coil, ERV, HRV, etc.</t>
        </r>
      </text>
    </comment>
    <comment ref="K24" authorId="2" shapeId="0" xr:uid="{ACFD16EE-0CBC-4234-B979-79391CFF488C}">
      <text>
        <r>
          <rPr>
            <sz val="9"/>
            <color indexed="81"/>
            <rFont val="Tahoma"/>
            <family val="2"/>
          </rPr>
          <t xml:space="preserve">At design external static pressure and design CFM </t>
        </r>
      </text>
    </comment>
    <comment ref="L24" authorId="2" shapeId="0" xr:uid="{319206A5-E4E2-42F3-BDFB-291F31271168}">
      <text>
        <r>
          <rPr>
            <sz val="9"/>
            <color indexed="81"/>
            <rFont val="Tahoma"/>
            <family val="2"/>
          </rPr>
          <t>At manufacturer rated design conditions</t>
        </r>
      </text>
    </comment>
    <comment ref="N24" authorId="1" shapeId="0" xr:uid="{938DBE0C-2578-43C4-B794-63FC16C3411B}">
      <text>
        <r>
          <rPr>
            <sz val="9"/>
            <color indexed="81"/>
            <rFont val="Arial"/>
            <family val="2"/>
          </rPr>
          <t>If "Other" or "N/A" was selected for any of the drop-down items in this section, indicate what "other" is or why the selection is "N/A" here.</t>
        </r>
      </text>
    </comment>
    <comment ref="B29" authorId="0" shapeId="0" xr:uid="{2645A28D-6D74-4CA3-8091-C80E53E91E8D}">
      <text>
        <r>
          <rPr>
            <sz val="9"/>
            <color indexed="81"/>
            <rFont val="Tahoma"/>
            <family val="2"/>
          </rPr>
          <t>For other areas as needed, overwrite the header with an appropriate description.</t>
        </r>
      </text>
    </comment>
    <comment ref="B38" authorId="0" shapeId="0" xr:uid="{79638A15-1D2A-47B8-A7E5-F79F75BE953C}">
      <text>
        <r>
          <rPr>
            <sz val="9"/>
            <color indexed="81"/>
            <rFont val="Tahoma"/>
            <family val="2"/>
          </rPr>
          <t>For other areas as needed, overwrite the header with an appropriate description.</t>
        </r>
      </text>
    </comment>
    <comment ref="B41" authorId="0" shapeId="0" xr:uid="{9F15138D-FC5C-491C-A914-ED352AEAA5E3}">
      <text>
        <r>
          <rPr>
            <sz val="9"/>
            <color indexed="81"/>
            <rFont val="Tahoma"/>
            <family val="2"/>
          </rPr>
          <t>Group equipment as appropriate, e.g. duct sealing, HRVs, etc.</t>
        </r>
      </text>
    </comment>
    <comment ref="C41" authorId="3" shapeId="0" xr:uid="{858B534F-3B34-4176-8BA3-DA89F8F9ED67}">
      <text>
        <r>
          <rPr>
            <sz val="9"/>
            <color indexed="81"/>
            <rFont val="Tahoma"/>
            <family val="2"/>
          </rPr>
          <t>Include all costs such as labor and material.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D7" authorId="0" shapeId="0" xr:uid="{48220AC9-CBF8-45DA-9CF4-FCB66ACFDB98}">
      <text>
        <r>
          <rPr>
            <sz val="9"/>
            <color indexed="81"/>
            <rFont val="Tahoma"/>
            <family val="2"/>
          </rPr>
          <t>e.g. Fan only, Fan with heating/cooling coil, ERV, HRV, etc.</t>
        </r>
      </text>
    </comment>
    <comment ref="N8" authorId="0" shapeId="0" xr:uid="{8BC8CF3F-D87F-4D2F-99DC-BF4BB4EAFFC6}">
      <text>
        <r>
          <rPr>
            <sz val="9"/>
            <color indexed="81"/>
            <rFont val="Tahoma"/>
            <family val="2"/>
          </rPr>
          <t xml:space="preserve">Exterior outdoor air intake louver must be at least 4 feet above grade or roof deck, at least 10 feet away from known contamination sources (dryer, garage exhaust, etc.), and no closer to the exhaust port than recommended by the manufacturer. </t>
        </r>
      </text>
    </comment>
    <comment ref="M37" authorId="0" shapeId="0" xr:uid="{30A39B90-7659-4CD3-844F-2BFEDA470D3B}">
      <text>
        <r>
          <rPr>
            <sz val="9"/>
            <color indexed="81"/>
            <rFont val="Tahoma"/>
            <family val="2"/>
          </rPr>
          <t>If the system does not operate 24/7, is there an automatic damper that shuts outdoor air intake when the unit is off? e.g. hallways, laundry rooms, common areas.</t>
        </r>
      </text>
    </comment>
    <comment ref="D38" authorId="0" shapeId="0" xr:uid="{3A0308AE-16A3-4C2B-9128-040A01AED450}">
      <text>
        <r>
          <rPr>
            <sz val="9"/>
            <color indexed="81"/>
            <rFont val="Tahoma"/>
            <family val="2"/>
          </rPr>
          <t>e.g. supply, exhaust, ERV, etc</t>
        </r>
      </text>
    </comment>
    <comment ref="B66" authorId="0" shapeId="0" xr:uid="{EA17B2AA-815F-4BF1-A942-E6F7FE88E0E3}">
      <text>
        <r>
          <rPr>
            <sz val="9"/>
            <color indexed="81"/>
            <rFont val="Tahoma"/>
            <family val="2"/>
          </rPr>
          <t xml:space="preserve">Total Cost should align with submitted invoices. </t>
        </r>
      </text>
    </comment>
    <comment ref="B68" authorId="0" shapeId="0" xr:uid="{434E766A-6B1F-44BE-81FC-C6AE774C755E}">
      <text>
        <r>
          <rPr>
            <sz val="9"/>
            <color indexed="81"/>
            <rFont val="Tahoma"/>
            <family val="2"/>
          </rPr>
          <t>Group equipment as appropriate, e.g. duct sealing, HRVs,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Healey, Heather</author>
    <author>Lindsey Wilson</author>
    <author>Jackie Albanese</author>
    <author>Betsy Parrington</author>
    <author>Albanese, Jacqueleen</author>
  </authors>
  <commentList>
    <comment ref="H7" authorId="0" shapeId="0" xr:uid="{3CA705AD-A88D-412B-905E-801D07637B7C}">
      <text>
        <r>
          <rPr>
            <b/>
            <sz val="9"/>
            <color indexed="81"/>
            <rFont val="Arial"/>
            <family val="2"/>
          </rPr>
          <t xml:space="preserve">AFUE </t>
        </r>
        <r>
          <rPr>
            <sz val="9"/>
            <color indexed="81"/>
            <rFont val="Arial"/>
            <family val="2"/>
          </rPr>
          <t xml:space="preserve">= Annual Fuel Utilization Efficiency
</t>
        </r>
        <r>
          <rPr>
            <b/>
            <sz val="9"/>
            <color indexed="81"/>
            <rFont val="Arial"/>
            <family val="2"/>
          </rPr>
          <t>Et</t>
        </r>
        <r>
          <rPr>
            <sz val="9"/>
            <color indexed="81"/>
            <rFont val="Arial"/>
            <family val="2"/>
          </rPr>
          <t xml:space="preserve"> = Thermal Efficiency
</t>
        </r>
        <r>
          <rPr>
            <b/>
            <sz val="9"/>
            <color indexed="81"/>
            <rFont val="Arial"/>
            <family val="2"/>
          </rPr>
          <t xml:space="preserve">HSPF = </t>
        </r>
        <r>
          <rPr>
            <sz val="9"/>
            <color indexed="81"/>
            <rFont val="Arial"/>
            <family val="2"/>
          </rPr>
          <t xml:space="preserve">Heating Season Performance Factor
</t>
        </r>
        <r>
          <rPr>
            <b/>
            <sz val="9"/>
            <color indexed="81"/>
            <rFont val="Arial"/>
            <family val="2"/>
          </rPr>
          <t xml:space="preserve">COP </t>
        </r>
        <r>
          <rPr>
            <sz val="9"/>
            <color indexed="81"/>
            <rFont val="Arial"/>
            <family val="2"/>
          </rPr>
          <t>= Coefficient of Performance</t>
        </r>
      </text>
    </comment>
    <comment ref="L7" authorId="1" shapeId="0" xr:uid="{DE6C036F-9C1B-4EE7-9614-FDE37B52C3F0}">
      <text>
        <r>
          <rPr>
            <sz val="9"/>
            <color indexed="81"/>
            <rFont val="Arial"/>
            <family val="2"/>
          </rPr>
          <t>If "Other" or "N/A" was selected for any of the drop-down items in this section, indicate what "other" is or why the selection is "N/A" here.</t>
        </r>
      </text>
    </comment>
    <comment ref="H11" authorId="0" shapeId="0" xr:uid="{FC0EFFCC-56F2-4B81-B653-6ECF5C8B5781}">
      <text>
        <r>
          <rPr>
            <b/>
            <sz val="9"/>
            <color indexed="81"/>
            <rFont val="Arial"/>
            <family val="2"/>
          </rPr>
          <t xml:space="preserve">SEER </t>
        </r>
        <r>
          <rPr>
            <sz val="9"/>
            <color indexed="81"/>
            <rFont val="Arial"/>
            <family val="2"/>
          </rPr>
          <t xml:space="preserve">= Seasonal Energy Efficiency Ratio
</t>
        </r>
        <r>
          <rPr>
            <b/>
            <sz val="9"/>
            <color indexed="81"/>
            <rFont val="Arial"/>
            <family val="2"/>
          </rPr>
          <t xml:space="preserve">EER </t>
        </r>
        <r>
          <rPr>
            <sz val="9"/>
            <color indexed="81"/>
            <rFont val="Arial"/>
            <family val="2"/>
          </rPr>
          <t xml:space="preserve"> = Energy Efficiency Ratio
</t>
        </r>
        <r>
          <rPr>
            <b/>
            <sz val="9"/>
            <color indexed="81"/>
            <rFont val="Arial"/>
            <family val="2"/>
          </rPr>
          <t xml:space="preserve">COP </t>
        </r>
        <r>
          <rPr>
            <sz val="9"/>
            <color indexed="81"/>
            <rFont val="Arial"/>
            <family val="2"/>
          </rPr>
          <t>= Coefficient of Performance</t>
        </r>
      </text>
    </comment>
    <comment ref="J11" authorId="1" shapeId="0" xr:uid="{ECFBDDC0-AE91-4085-9DFD-D0ED3598BE76}">
      <text>
        <r>
          <rPr>
            <sz val="9"/>
            <color indexed="81"/>
            <rFont val="Arial"/>
            <family val="2"/>
          </rPr>
          <t>If "Other" or "N/A" was selected for any of the drop-down items in this section, indicate what "other" is or why the selection is "N/A" here.</t>
        </r>
      </text>
    </comment>
    <comment ref="J17" authorId="2" shapeId="0" xr:uid="{5B03E40B-F2A5-4ED5-9215-73FC91DCFC93}">
      <text>
        <r>
          <rPr>
            <sz val="9"/>
            <color indexed="81"/>
            <rFont val="Tahoma"/>
            <family val="2"/>
          </rPr>
          <t>Enter the efficiency required by in Attachment A. Include the units of the efficiency.</t>
        </r>
      </text>
    </comment>
    <comment ref="K17" authorId="3" shapeId="0" xr:uid="{6AD13E87-946B-4E11-A910-C07BC35CA470}">
      <text>
        <r>
          <rPr>
            <sz val="9"/>
            <color indexed="81"/>
            <rFont val="Tahoma"/>
            <family val="2"/>
          </rPr>
          <t>Include the units of the efficiency you provide.</t>
        </r>
      </text>
    </comment>
    <comment ref="L17" authorId="3" shapeId="0" xr:uid="{63B24AB0-6921-40D9-879A-4B0CD9AEC488}">
      <text>
        <r>
          <rPr>
            <sz val="9"/>
            <color indexed="81"/>
            <rFont val="Tahoma"/>
            <family val="2"/>
          </rPr>
          <t>Enter the efficiency required by in Attachment A. Include the units of the efficiency.</t>
        </r>
      </text>
    </comment>
    <comment ref="O17" authorId="3" shapeId="0" xr:uid="{849F88C8-18E4-4FA6-9C52-97407D01CD85}">
      <text>
        <r>
          <rPr>
            <sz val="9"/>
            <color indexed="81"/>
            <rFont val="Tahoma"/>
            <family val="2"/>
          </rPr>
          <t>Include the units of the efficiency you provide.</t>
        </r>
      </text>
    </comment>
    <comment ref="P17" authorId="3" shapeId="0" xr:uid="{67D24DBC-AB2F-46E8-841F-6A8B7A855CF8}">
      <text>
        <r>
          <rPr>
            <sz val="9"/>
            <color indexed="81"/>
            <rFont val="Tahoma"/>
            <family val="2"/>
          </rPr>
          <t>Include the units of the efficiency.</t>
        </r>
      </text>
    </comment>
    <comment ref="B25" authorId="2" shapeId="0" xr:uid="{BDBCDFAC-2403-4D80-9157-97144E70F866}">
      <text>
        <r>
          <rPr>
            <sz val="9"/>
            <color indexed="81"/>
            <rFont val="Tahoma"/>
            <family val="2"/>
          </rPr>
          <t>Group equipment as appropriate, e.g. duct sealing, HRVs, etc.</t>
        </r>
      </text>
    </comment>
    <comment ref="C25" authorId="4" shapeId="0" xr:uid="{E20BDC53-91D5-4B6C-8E1C-395807199530}">
      <text>
        <r>
          <rPr>
            <sz val="9"/>
            <color indexed="81"/>
            <rFont val="Tahoma"/>
            <family val="2"/>
          </rPr>
          <t>Include all costs such as labor and material.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F7" authorId="0" shapeId="0" xr:uid="{00CF50F2-4F92-4A7D-8135-4C232292813D}">
      <text>
        <r>
          <rPr>
            <sz val="9"/>
            <color indexed="81"/>
            <rFont val="Tahoma"/>
            <family val="2"/>
          </rPr>
          <t>Include night setback settings if applicable.</t>
        </r>
      </text>
    </comment>
    <comment ref="B66" authorId="1" shapeId="0" xr:uid="{80F2FF79-2DE8-460A-B023-26CD582BC7B2}">
      <text>
        <r>
          <rPr>
            <sz val="9"/>
            <color indexed="81"/>
            <rFont val="Tahoma"/>
            <family val="2"/>
          </rPr>
          <t xml:space="preserve">Total Cost should align with submitted invoices. </t>
        </r>
      </text>
    </comment>
    <comment ref="B68" authorId="1" shapeId="0" xr:uid="{209D7693-2CC3-473C-855A-2059B5567902}">
      <text>
        <r>
          <rPr>
            <sz val="9"/>
            <color indexed="81"/>
            <rFont val="Tahoma"/>
            <family val="2"/>
          </rPr>
          <t>Group equipment as appropriate, e.g. duct sealing, HRV,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Healey, Heather</author>
    <author>Jackie Albanese</author>
    <author>Albanese, Jacqueleen</author>
  </authors>
  <commentList>
    <comment ref="J7" authorId="0" shapeId="0" xr:uid="{34523D2B-240B-4E4C-94C3-6119ED083D14}">
      <text>
        <r>
          <rPr>
            <b/>
            <sz val="9"/>
            <color indexed="81"/>
            <rFont val="Arial"/>
            <family val="2"/>
          </rPr>
          <t xml:space="preserve">AFUE </t>
        </r>
        <r>
          <rPr>
            <sz val="9"/>
            <color indexed="81"/>
            <rFont val="Arial"/>
            <family val="2"/>
          </rPr>
          <t xml:space="preserve">= Annual Fuel Utilization Efficiency
</t>
        </r>
        <r>
          <rPr>
            <b/>
            <sz val="9"/>
            <color indexed="81"/>
            <rFont val="Arial"/>
            <family val="2"/>
          </rPr>
          <t xml:space="preserve">Et </t>
        </r>
        <r>
          <rPr>
            <sz val="9"/>
            <color indexed="81"/>
            <rFont val="Arial"/>
            <family val="2"/>
          </rPr>
          <t xml:space="preserve">= Thermal Efficiency
</t>
        </r>
        <r>
          <rPr>
            <b/>
            <sz val="9"/>
            <color indexed="81"/>
            <rFont val="Arial"/>
            <family val="2"/>
          </rPr>
          <t>COP</t>
        </r>
        <r>
          <rPr>
            <sz val="9"/>
            <color indexed="81"/>
            <rFont val="Arial"/>
            <family val="2"/>
          </rPr>
          <t xml:space="preserve"> = Coefficient of Performance</t>
        </r>
      </text>
    </comment>
    <comment ref="B23" authorId="1" shapeId="0" xr:uid="{6F7DD984-742A-403F-B4A1-1425DEA7AFFC}">
      <text>
        <r>
          <rPr>
            <sz val="9"/>
            <color indexed="81"/>
            <rFont val="Tahoma"/>
            <family val="2"/>
          </rPr>
          <t>Group equipment as appropriate, e.g. tanks, etc.</t>
        </r>
      </text>
    </comment>
    <comment ref="C23" authorId="2" shapeId="0" xr:uid="{8D7B347F-AA7E-4180-8D9B-F4DEEB8940BC}">
      <text>
        <r>
          <rPr>
            <sz val="9"/>
            <color indexed="81"/>
            <rFont val="Tahoma"/>
            <family val="2"/>
          </rPr>
          <t>Include all costs such as labor and material.</t>
        </r>
      </text>
    </comment>
  </commentList>
</comments>
</file>

<file path=xl/sharedStrings.xml><?xml version="1.0" encoding="utf-8"?>
<sst xmlns="http://schemas.openxmlformats.org/spreadsheetml/2006/main" count="1776" uniqueCount="891">
  <si>
    <t>Space Heating</t>
  </si>
  <si>
    <t>Electricity</t>
  </si>
  <si>
    <t>Other</t>
  </si>
  <si>
    <t>Area</t>
  </si>
  <si>
    <t>Roof 1</t>
  </si>
  <si>
    <t>Roof 2</t>
  </si>
  <si>
    <t>Wall 1</t>
  </si>
  <si>
    <t>Wall 2</t>
  </si>
  <si>
    <t>Wall 3</t>
  </si>
  <si>
    <t>Window 1</t>
  </si>
  <si>
    <t>Window 2</t>
  </si>
  <si>
    <t>Existing Operation Type</t>
  </si>
  <si>
    <t>Existing Framing Material</t>
  </si>
  <si>
    <t># of Panes</t>
  </si>
  <si>
    <t xml:space="preserve">Qty. </t>
  </si>
  <si>
    <t>Window 3</t>
  </si>
  <si>
    <t>Single</t>
  </si>
  <si>
    <t>Double</t>
  </si>
  <si>
    <t>Triple</t>
  </si>
  <si>
    <t>Wood</t>
  </si>
  <si>
    <t>Fiberglass</t>
  </si>
  <si>
    <t>Awning</t>
  </si>
  <si>
    <t>Casement</t>
  </si>
  <si>
    <t>Fixed</t>
  </si>
  <si>
    <t>Single Hung</t>
  </si>
  <si>
    <t>Double Hung</t>
  </si>
  <si>
    <t>Single Sliding</t>
  </si>
  <si>
    <t>Double Sliding</t>
  </si>
  <si>
    <t>Windows</t>
  </si>
  <si>
    <t>Envelope Components</t>
  </si>
  <si>
    <t>Other 2</t>
  </si>
  <si>
    <t>Existing Conditions</t>
  </si>
  <si>
    <t>Proposed Framing Material</t>
  </si>
  <si>
    <t>Number of stories (if multiple buildings, please enter the stories of the building(s) with the greatest number of units)</t>
  </si>
  <si>
    <t>Are there non-residential uses at this property?</t>
  </si>
  <si>
    <t>Total gross floor area within the thermal envelope (include commercial/retail spaces and conditioned garages)</t>
  </si>
  <si>
    <t>Gross floor area for commercial/retail spaces, if any</t>
  </si>
  <si>
    <t>Gross floor area of conditioned garage, if any</t>
  </si>
  <si>
    <t>Number of studio units</t>
  </si>
  <si>
    <t>Number of 1-bedroom units</t>
  </si>
  <si>
    <t>Number of 2-bedroom units</t>
  </si>
  <si>
    <t>Full-year average vacancy rate for most recent 12 months</t>
  </si>
  <si>
    <t>Full-year average vacancy rate for the year before last (24-12 months ago)</t>
  </si>
  <si>
    <t>Are 100% of the apartments metered for electricity as described above? If not, how many are not?</t>
  </si>
  <si>
    <t>Are 100% of the apartments metered for gas as described above? If not, how many are not?</t>
  </si>
  <si>
    <t>DHW Heating</t>
  </si>
  <si>
    <t>Cooking</t>
  </si>
  <si>
    <t>Natural Gas</t>
  </si>
  <si>
    <t>Oil</t>
  </si>
  <si>
    <t>Propane</t>
  </si>
  <si>
    <t>Steam boiler(s)</t>
  </si>
  <si>
    <t>Hydronic boiler(s) - Non-Condensing</t>
  </si>
  <si>
    <t>Hydronic boiler(s) - Condensing</t>
  </si>
  <si>
    <t>Forced Air Furnace - Non-Condensing</t>
  </si>
  <si>
    <t>Forced Air Furnace - Condensing</t>
  </si>
  <si>
    <t>Heat Pump - Water Loop</t>
  </si>
  <si>
    <t>Heat Pump - Air Source</t>
  </si>
  <si>
    <t>Heat Pump - Ground Source</t>
  </si>
  <si>
    <t>District Steam</t>
  </si>
  <si>
    <t>1-pipe steam</t>
  </si>
  <si>
    <t>2-pipe steam</t>
  </si>
  <si>
    <t>Vacuum steam</t>
  </si>
  <si>
    <t>Hydronic radiation</t>
  </si>
  <si>
    <t>Electric Baseboard</t>
  </si>
  <si>
    <t>Fan coil/PTAC</t>
  </si>
  <si>
    <t>Heat pump – Water loop</t>
  </si>
  <si>
    <t>Mini split / ductless</t>
  </si>
  <si>
    <t>Forced Hot Air</t>
  </si>
  <si>
    <t>Individual window-mounted AC</t>
  </si>
  <si>
    <t>Individual wall-mounted AC</t>
  </si>
  <si>
    <t>PTAC / PTHP</t>
  </si>
  <si>
    <t>Split system</t>
  </si>
  <si>
    <t>Absorption Chiller – gas fired</t>
  </si>
  <si>
    <t>Absorption Chiller – indirect fired</t>
  </si>
  <si>
    <t>Electric Chiller</t>
  </si>
  <si>
    <t>Is DHW heated by the space heating boiler?</t>
  </si>
  <si>
    <t>No</t>
  </si>
  <si>
    <t>Yes, year-round</t>
  </si>
  <si>
    <t>Yes, heating season only</t>
  </si>
  <si>
    <t>Immersion coil in heating boiler - no storage tank</t>
  </si>
  <si>
    <t>Immersion coil in heating boiler - separate storage tank</t>
  </si>
  <si>
    <t>Indirect from space heating boiler</t>
  </si>
  <si>
    <t>Direct-fired storage water heater(s)</t>
  </si>
  <si>
    <t>Dedicated DHW boiler with separate storage tank</t>
  </si>
  <si>
    <t>Tankless instantaneous</t>
  </si>
  <si>
    <t>Heat pump water heaters</t>
  </si>
  <si>
    <t>Does the property have a behind-the-meter solar PV system?</t>
  </si>
  <si>
    <t>Combined Heat and Power</t>
  </si>
  <si>
    <t>Other, please describe</t>
  </si>
  <si>
    <t>General Project Information</t>
  </si>
  <si>
    <t>Describe Proposed Construction</t>
  </si>
  <si>
    <t>Describe Existing Construction</t>
  </si>
  <si>
    <t>Proposed Operation Type</t>
  </si>
  <si>
    <t>Ventilation</t>
  </si>
  <si>
    <t>Equipment Type</t>
  </si>
  <si>
    <t>System Type</t>
  </si>
  <si>
    <t>Qty.</t>
  </si>
  <si>
    <t>Location of Equipment</t>
  </si>
  <si>
    <t>Total CFM</t>
  </si>
  <si>
    <t>Annual Hours</t>
  </si>
  <si>
    <t>Conditioned Supply?</t>
  </si>
  <si>
    <t>% Outdoor Air</t>
  </si>
  <si>
    <t>Duct Leakiness</t>
  </si>
  <si>
    <t>System Operational?</t>
  </si>
  <si>
    <t>Additional Notes</t>
  </si>
  <si>
    <t>Supply Location</t>
  </si>
  <si>
    <t>Corridors</t>
  </si>
  <si>
    <t>Apartments</t>
  </si>
  <si>
    <t>Whole Building</t>
  </si>
  <si>
    <t>Exhaust Location</t>
  </si>
  <si>
    <t>Apartment Bathrooms</t>
  </si>
  <si>
    <t>Apartment Kitchens</t>
  </si>
  <si>
    <t>Common Area Bathrooms</t>
  </si>
  <si>
    <t>Common Area/Commercial Kitchen</t>
  </si>
  <si>
    <t>Garage</t>
  </si>
  <si>
    <t>Laundry</t>
  </si>
  <si>
    <t>Climate Zone</t>
  </si>
  <si>
    <t>Bronx</t>
  </si>
  <si>
    <t>4A</t>
  </si>
  <si>
    <t>Kings</t>
  </si>
  <si>
    <t>Nassau</t>
  </si>
  <si>
    <t>New York</t>
  </si>
  <si>
    <t>Queens</t>
  </si>
  <si>
    <t>Richmond</t>
  </si>
  <si>
    <t>Suffolk</t>
  </si>
  <si>
    <t>Chenango</t>
  </si>
  <si>
    <t>6A</t>
  </si>
  <si>
    <t>Clinton</t>
  </si>
  <si>
    <t>Delaware</t>
  </si>
  <si>
    <t>Essex</t>
  </si>
  <si>
    <t>Franklin</t>
  </si>
  <si>
    <t>Fulton</t>
  </si>
  <si>
    <t>Hamilton</t>
  </si>
  <si>
    <t>Herkimer</t>
  </si>
  <si>
    <t>Jefferson</t>
  </si>
  <si>
    <t>Lewis</t>
  </si>
  <si>
    <t>Madison</t>
  </si>
  <si>
    <t>Montgomery</t>
  </si>
  <si>
    <t>Oneida</t>
  </si>
  <si>
    <t>St. Lawrence</t>
  </si>
  <si>
    <t>Sullivan</t>
  </si>
  <si>
    <t>Ulster</t>
  </si>
  <si>
    <t>Warren</t>
  </si>
  <si>
    <t>Project Name (as listed in application)</t>
  </si>
  <si>
    <t xml:space="preserve">Total number of units </t>
  </si>
  <si>
    <t>Year building was constructed (approximate is acceptable)</t>
  </si>
  <si>
    <t>ElecUtil</t>
  </si>
  <si>
    <t>GasUtil</t>
  </si>
  <si>
    <t>Central Hudson</t>
  </si>
  <si>
    <t>Con Edison</t>
  </si>
  <si>
    <t>PSEG LI</t>
  </si>
  <si>
    <t>KEDLI</t>
  </si>
  <si>
    <t>National Grid</t>
  </si>
  <si>
    <t>KEDNY</t>
  </si>
  <si>
    <t>NYSEG</t>
  </si>
  <si>
    <t>National Fuel Gas</t>
  </si>
  <si>
    <t>O&amp;R</t>
  </si>
  <si>
    <t>RG&amp;E</t>
  </si>
  <si>
    <t>MeterConf</t>
  </si>
  <si>
    <t>Direct Metered</t>
  </si>
  <si>
    <t>Submetered</t>
  </si>
  <si>
    <t>Master Metered</t>
  </si>
  <si>
    <t>Gas</t>
  </si>
  <si>
    <t>Dual Fuel</t>
  </si>
  <si>
    <t>Electric</t>
  </si>
  <si>
    <t xml:space="preserve">Primary Space Heating System </t>
  </si>
  <si>
    <t>Equipment Quantity</t>
  </si>
  <si>
    <t>Spaces Served</t>
  </si>
  <si>
    <t>End Use Equipment</t>
  </si>
  <si>
    <t xml:space="preserve">Electric Resistance </t>
  </si>
  <si>
    <t>Entire Building</t>
  </si>
  <si>
    <t>Common Spaces</t>
  </si>
  <si>
    <t>Baseboard</t>
  </si>
  <si>
    <t>Radiator</t>
  </si>
  <si>
    <t>Fan Coil</t>
  </si>
  <si>
    <t>Duct</t>
  </si>
  <si>
    <t>Radiant Floor</t>
  </si>
  <si>
    <t>PTAC</t>
  </si>
  <si>
    <t>Central Distribution Type - Heat</t>
  </si>
  <si>
    <t xml:space="preserve">Primary Cooling System </t>
  </si>
  <si>
    <t xml:space="preserve">Oil </t>
  </si>
  <si>
    <t>Controls</t>
  </si>
  <si>
    <t>Thermostat</t>
  </si>
  <si>
    <t>Resident Owned</t>
  </si>
  <si>
    <t>Programmable Thermostat</t>
  </si>
  <si>
    <t>Building Owned</t>
  </si>
  <si>
    <t>Energy Management System (EMS)</t>
  </si>
  <si>
    <t>Chilled Water Temperature Sensor</t>
  </si>
  <si>
    <t>NA</t>
  </si>
  <si>
    <t>Equipment Ownership</t>
  </si>
  <si>
    <t>Demographic</t>
  </si>
  <si>
    <t>Families</t>
  </si>
  <si>
    <t xml:space="preserve">Seniors </t>
  </si>
  <si>
    <t>Single-occupancy</t>
  </si>
  <si>
    <t>Mixed Population</t>
  </si>
  <si>
    <t>Primary residential demographic</t>
  </si>
  <si>
    <t>DHW System 1</t>
  </si>
  <si>
    <t>DHW Fuel Type</t>
  </si>
  <si>
    <t>Apartments Only</t>
  </si>
  <si>
    <t>Common Area Only</t>
  </si>
  <si>
    <t>Laundry Only</t>
  </si>
  <si>
    <t>Apartments &amp; Laundry</t>
  </si>
  <si>
    <t>Common Area &amp; Laundry</t>
  </si>
  <si>
    <t xml:space="preserve">Utility Information </t>
  </si>
  <si>
    <t>Space Heating Information</t>
  </si>
  <si>
    <t>Space Cooling Information</t>
  </si>
  <si>
    <t>Heating Equipment Type</t>
  </si>
  <si>
    <t>Heating Spaces Served</t>
  </si>
  <si>
    <t>Heading End Use Equipment Type</t>
  </si>
  <si>
    <t>Cooling Equipment Type</t>
  </si>
  <si>
    <t>Cooling Spaces Served</t>
  </si>
  <si>
    <t>Cooling Fuel Source</t>
  </si>
  <si>
    <t>Cooling Controls</t>
  </si>
  <si>
    <t>Cooling Ownership</t>
  </si>
  <si>
    <t xml:space="preserve">DHW </t>
  </si>
  <si>
    <t>DHW Fuel</t>
  </si>
  <si>
    <t>DHW Equipment</t>
  </si>
  <si>
    <t>DHW Spaces Served</t>
  </si>
  <si>
    <t>MeterConf Gas</t>
  </si>
  <si>
    <t>No Gas</t>
  </si>
  <si>
    <t>YES/NO</t>
  </si>
  <si>
    <t>Yes</t>
  </si>
  <si>
    <t>Heating Fuel</t>
  </si>
  <si>
    <t>Building Street Address</t>
  </si>
  <si>
    <t>Building Zip Code</t>
  </si>
  <si>
    <t>*
*</t>
  </si>
  <si>
    <t>DHW System 2</t>
  </si>
  <si>
    <t>Tank Capacity (Gal.)</t>
  </si>
  <si>
    <t>Rated Efficiency Units</t>
  </si>
  <si>
    <t>Rated Efficiency</t>
  </si>
  <si>
    <t>Model</t>
  </si>
  <si>
    <t>Make</t>
  </si>
  <si>
    <t>Unitized or Central System?</t>
  </si>
  <si>
    <t>Equipment Description</t>
  </si>
  <si>
    <t>DHW System</t>
  </si>
  <si>
    <t>Water-to-Water Heat Pump</t>
  </si>
  <si>
    <t>Air-to-Water Heat Pump</t>
  </si>
  <si>
    <t>Central</t>
  </si>
  <si>
    <t>Unitized</t>
  </si>
  <si>
    <t>Storage Tank?</t>
  </si>
  <si>
    <t>Thermostat Setpoints</t>
  </si>
  <si>
    <t>Venting Type</t>
  </si>
  <si>
    <t>Rated Efficiency (units)</t>
  </si>
  <si>
    <t>Fuel Source</t>
  </si>
  <si>
    <t>Tankless Coil?</t>
  </si>
  <si>
    <t>External Heat Exchanger?</t>
  </si>
  <si>
    <t>DHW from Space Heating Boiler?</t>
  </si>
  <si>
    <t>System 3</t>
  </si>
  <si>
    <t>System 2</t>
  </si>
  <si>
    <t>System 1</t>
  </si>
  <si>
    <t>Indoor Unit Type</t>
  </si>
  <si>
    <t>HSPF</t>
  </si>
  <si>
    <t>SEER</t>
  </si>
  <si>
    <t>Indoor Unit Information</t>
  </si>
  <si>
    <t>Condenser Information</t>
  </si>
  <si>
    <t>Heating System</t>
  </si>
  <si>
    <t>Secondary Cooling System</t>
  </si>
  <si>
    <t>Primary Cooling System</t>
  </si>
  <si>
    <t>Ownership</t>
  </si>
  <si>
    <t>Cooling Components</t>
  </si>
  <si>
    <t>Burner</t>
  </si>
  <si>
    <t>Secondary Heating System</t>
  </si>
  <si>
    <t>Primary Heating System</t>
  </si>
  <si>
    <t>Sequencing Controls</t>
  </si>
  <si>
    <t>Night Setback</t>
  </si>
  <si>
    <t>Outdoor Air Reset</t>
  </si>
  <si>
    <t>Energy Mgt. System (EMS)</t>
  </si>
  <si>
    <t>Heat Timer</t>
  </si>
  <si>
    <t>Total System Output (Mbh)</t>
  </si>
  <si>
    <t>Heating Components</t>
  </si>
  <si>
    <t>Vacuum Steam</t>
  </si>
  <si>
    <t>2-pipe Steam</t>
  </si>
  <si>
    <t>1-pipe Steam</t>
  </si>
  <si>
    <t>N/A</t>
  </si>
  <si>
    <t>Hydronic</t>
  </si>
  <si>
    <t>Forced Air</t>
  </si>
  <si>
    <t>Chilled Water</t>
  </si>
  <si>
    <t>Min Installed Capacity to Meet 30% of Domestic Hot Water Load (MBH/Bedroom)</t>
  </si>
  <si>
    <t>-</t>
  </si>
  <si>
    <t>3.1 @ 47°F</t>
  </si>
  <si>
    <t>3.3 @ 47°F</t>
  </si>
  <si>
    <t>Mini/multi-split ASHP</t>
  </si>
  <si>
    <t>3.2 @ 47°F</t>
  </si>
  <si>
    <t>PTHP</t>
  </si>
  <si>
    <t>Heating COP 3.1</t>
  </si>
  <si>
    <t>Minimum 30%</t>
  </si>
  <si>
    <t>Low-temp hydronic w/ AWHP</t>
  </si>
  <si>
    <t>Heating COP 2.2-2.5</t>
  </si>
  <si>
    <t>VRF</t>
  </si>
  <si>
    <t>EnergyStar labeled</t>
  </si>
  <si>
    <t>Heating COP</t>
  </si>
  <si>
    <t xml:space="preserve">Performance Requirement </t>
  </si>
  <si>
    <t>Equipment Requirement</t>
  </si>
  <si>
    <t>Westchester</t>
  </si>
  <si>
    <t>Albany</t>
  </si>
  <si>
    <t>Cayuga</t>
  </si>
  <si>
    <t>Chautauqua</t>
  </si>
  <si>
    <t>Chemung</t>
  </si>
  <si>
    <t>Columbia</t>
  </si>
  <si>
    <t>Cortland</t>
  </si>
  <si>
    <t>Dutchess</t>
  </si>
  <si>
    <t>Erie</t>
  </si>
  <si>
    <t>Genesee</t>
  </si>
  <si>
    <t>Greene</t>
  </si>
  <si>
    <t>Livingston</t>
  </si>
  <si>
    <t>Monroe</t>
  </si>
  <si>
    <t>Niagara</t>
  </si>
  <si>
    <t>Onondaga</t>
  </si>
  <si>
    <t>Ontario</t>
  </si>
  <si>
    <t>Orange</t>
  </si>
  <si>
    <t>Orleans</t>
  </si>
  <si>
    <t>Oswego</t>
  </si>
  <si>
    <t>Putnam</t>
  </si>
  <si>
    <t>Rensselaer</t>
  </si>
  <si>
    <t>Rockland</t>
  </si>
  <si>
    <t>Saratoga</t>
  </si>
  <si>
    <t>Schenectady</t>
  </si>
  <si>
    <t>Seneca</t>
  </si>
  <si>
    <t>Tioga</t>
  </si>
  <si>
    <t>Washington</t>
  </si>
  <si>
    <t>Wayne</t>
  </si>
  <si>
    <t>Yates</t>
  </si>
  <si>
    <t>Wyoming</t>
  </si>
  <si>
    <t>Tompkins</t>
  </si>
  <si>
    <t>Steuben</t>
  </si>
  <si>
    <t>Schuyler</t>
  </si>
  <si>
    <t>Schoharie</t>
  </si>
  <si>
    <t>Otsego</t>
  </si>
  <si>
    <t>Cattaraugus</t>
  </si>
  <si>
    <t>Broome</t>
  </si>
  <si>
    <t>Allegany</t>
  </si>
  <si>
    <t xml:space="preserve">5A </t>
  </si>
  <si>
    <t>NYS County</t>
  </si>
  <si>
    <t>IECC Climate Zone</t>
  </si>
  <si>
    <t xml:space="preserve">Garden Style U Target </t>
  </si>
  <si>
    <t xml:space="preserve">Non-Garden Style U Target </t>
  </si>
  <si>
    <t>GENERAL PROJECT SPECIFIC INFO TAB</t>
  </si>
  <si>
    <t>ENVELOPE TAB</t>
  </si>
  <si>
    <t>DHW TAB</t>
  </si>
  <si>
    <t>Heating/Cooling TAB</t>
  </si>
  <si>
    <t>Water-to-water  </t>
  </si>
  <si>
    <t>Ventilation TAB</t>
  </si>
  <si>
    <t>Range Name:</t>
  </si>
  <si>
    <t>Title:</t>
  </si>
  <si>
    <t>Section:</t>
  </si>
  <si>
    <t>Envelope</t>
  </si>
  <si>
    <t>Exterior Doors</t>
  </si>
  <si>
    <t>Air Infiltration</t>
  </si>
  <si>
    <t>Motors Pumps Fans</t>
  </si>
  <si>
    <t>DHW</t>
  </si>
  <si>
    <t>Distribution</t>
  </si>
  <si>
    <t>Heating/Cooling</t>
  </si>
  <si>
    <t>Subsection:</t>
  </si>
  <si>
    <t>End Use</t>
  </si>
  <si>
    <t>Temperature Measurements</t>
  </si>
  <si>
    <t>DD_Envelope_VerificationMethod</t>
  </si>
  <si>
    <t>DD_Windows_OperationType</t>
  </si>
  <si>
    <t>DD_Windows_FramingMaterial</t>
  </si>
  <si>
    <t>DD_Windows_ThermalBreak</t>
  </si>
  <si>
    <t>DD_Windows_NumOfPanes</t>
  </si>
  <si>
    <t>DD_Windows_GlassCoating</t>
  </si>
  <si>
    <t>DD_Windows_GasFilled</t>
  </si>
  <si>
    <t>DD_Windows_WeatherStripping</t>
  </si>
  <si>
    <t>DD_ExteriorDoors_Material</t>
  </si>
  <si>
    <t>DD_ExteriorDoors_GlazingType</t>
  </si>
  <si>
    <t>DD_ExteriorDoors_WeatherStripping</t>
  </si>
  <si>
    <t>DD_AirInfiltration_Tightness</t>
  </si>
  <si>
    <t>DD_MotorsPumpsFans_Type</t>
  </si>
  <si>
    <t>DD_HeatingComponents_EquipmentType</t>
  </si>
  <si>
    <t>DD_HeatingComponents_SpacesServed</t>
  </si>
  <si>
    <t>DD_HeatingComponents_EStar</t>
  </si>
  <si>
    <t>DD_HeatingComponents_FuelSource</t>
  </si>
  <si>
    <t>DD_HeatingComponents_RatedEfficiencyUnits</t>
  </si>
  <si>
    <t>DD_HeatingComponents_VentingType</t>
  </si>
  <si>
    <t>DD_HeatingComponents_HeatTimer</t>
  </si>
  <si>
    <t>DD_HeatingComponents_EnergyMgtSystem</t>
  </si>
  <si>
    <t>DD_HeatingComponents_OutdoorAirReset</t>
  </si>
  <si>
    <t>DD_HeatingComponents_NightSetback</t>
  </si>
  <si>
    <t>DD_HeatingComponents_SequencingControls</t>
  </si>
  <si>
    <t>DD_HeatingComponents_Aquastat</t>
  </si>
  <si>
    <t>DD_HeatingComponents_Burner_EquipmentType</t>
  </si>
  <si>
    <t>DD_HeatingComponents_EndUse_EquipmentType</t>
  </si>
  <si>
    <t>DD_HeatingComponents_EndUse_Controls</t>
  </si>
  <si>
    <t>DD_CoolingComponents_EquipmentType</t>
  </si>
  <si>
    <t>DD_CoolingComponents_SpacesServed</t>
  </si>
  <si>
    <t>DD_CoolingComponents_EStar</t>
  </si>
  <si>
    <t>DD_CoolingComponents_FuelSource</t>
  </si>
  <si>
    <t>DD_CoolingComponents_RatedEfficiencyUnit</t>
  </si>
  <si>
    <t>DD_CoolingComponents_Controls</t>
  </si>
  <si>
    <t>DD_CoolingComponents_Ownership</t>
  </si>
  <si>
    <t>DD_DHW_DHWfromSpaceHeatingBoiler</t>
  </si>
  <si>
    <t>DD_DHW_ExternalHeatExchanger</t>
  </si>
  <si>
    <t>DD_DHW_TanklessCoil</t>
  </si>
  <si>
    <t>DD_DHW_MixingValve</t>
  </si>
  <si>
    <t>DD_DHW_RecirculationPump</t>
  </si>
  <si>
    <t>DD_DHW_StorageTank</t>
  </si>
  <si>
    <t>DD_DHW_HeatingElementonStorageTank</t>
  </si>
  <si>
    <t>DD_DHW_StorageTankInsulated</t>
  </si>
  <si>
    <t>DD_DHW_SpacesServed</t>
  </si>
  <si>
    <t>DD_DHW_EStar</t>
  </si>
  <si>
    <t>DD_DHW_FuelSource</t>
  </si>
  <si>
    <t>DD_DHW_RatedEfficiencyUnits</t>
  </si>
  <si>
    <t>DD_DHW_VentingType</t>
  </si>
  <si>
    <t>DD_DHW_Controls</t>
  </si>
  <si>
    <t>DD_Distribution_CentralDistributionTypeHeat</t>
  </si>
  <si>
    <t>DD_Distribution_CentralDistributionTypeCooling</t>
  </si>
  <si>
    <t>DD_Ventilation_SystemType</t>
  </si>
  <si>
    <t>DD_Ventilation_LocationofEquipment</t>
  </si>
  <si>
    <t>DD_Ventilation_Estar</t>
  </si>
  <si>
    <t>DD_Ventilation_ConditionedSupply</t>
  </si>
  <si>
    <t>DD_Ventilation_DuctLeakiness</t>
  </si>
  <si>
    <t>DD_Ventilation_SystemOperational</t>
  </si>
  <si>
    <t>DD_HeatCool_TempMeas</t>
  </si>
  <si>
    <t>Verification Method</t>
  </si>
  <si>
    <t>Operation Type</t>
  </si>
  <si>
    <t>Framing Material</t>
  </si>
  <si>
    <t>Thermal Break</t>
  </si>
  <si>
    <t>Glass Coating</t>
  </si>
  <si>
    <t>Gas Filled</t>
  </si>
  <si>
    <t>Weather-stripping</t>
  </si>
  <si>
    <t>Material</t>
  </si>
  <si>
    <t>Glazing Type</t>
  </si>
  <si>
    <t>Tightness</t>
  </si>
  <si>
    <t>Type</t>
  </si>
  <si>
    <t>EStar</t>
  </si>
  <si>
    <t>Aquastat/Pressuretrol</t>
  </si>
  <si>
    <t>Rated Efficiency Unit</t>
  </si>
  <si>
    <t>Mixing Valve</t>
  </si>
  <si>
    <t>Recirculation Pump</t>
  </si>
  <si>
    <t>Heating Element on Storage Tank?</t>
  </si>
  <si>
    <t>Storage Tank Insulated?</t>
  </si>
  <si>
    <t>Rated Efficiency (Units)</t>
  </si>
  <si>
    <t>Central Distribution Type - Cooling</t>
  </si>
  <si>
    <t>EStar?</t>
  </si>
  <si>
    <t>Estimated</t>
  </si>
  <si>
    <t>Aluminum</t>
  </si>
  <si>
    <t>Heat Absorbing Tints</t>
  </si>
  <si>
    <t>Excellent</t>
  </si>
  <si>
    <t>Solid Wood</t>
  </si>
  <si>
    <t>Single Pane</t>
  </si>
  <si>
    <t>Low leakage</t>
  </si>
  <si>
    <t>Single Speed</t>
  </si>
  <si>
    <t>Hot Water Boiler</t>
  </si>
  <si>
    <t>AFUE</t>
  </si>
  <si>
    <t>Condensing</t>
  </si>
  <si>
    <t>Full Modulation - Set to Manual</t>
  </si>
  <si>
    <t>TRV</t>
  </si>
  <si>
    <t>Absorption Chiller - 1 Stage</t>
  </si>
  <si>
    <t>Yes - Year Round</t>
  </si>
  <si>
    <t>Yes - Thermostatic</t>
  </si>
  <si>
    <t>Centralized</t>
  </si>
  <si>
    <t>Rooftop</t>
  </si>
  <si>
    <t>Yes - MAU</t>
  </si>
  <si>
    <t>Extremely Leaky</t>
  </si>
  <si>
    <t>Heating</t>
  </si>
  <si>
    <t>Reported by Site Staff</t>
  </si>
  <si>
    <t>Single w/ Storms</t>
  </si>
  <si>
    <t>Reflective Coating</t>
  </si>
  <si>
    <t>Good</t>
  </si>
  <si>
    <t>Solid Metal</t>
  </si>
  <si>
    <t>Double Pane</t>
  </si>
  <si>
    <t>Fair</t>
  </si>
  <si>
    <t>Some Leakage</t>
  </si>
  <si>
    <t>Variable Speed</t>
  </si>
  <si>
    <t>Timer</t>
  </si>
  <si>
    <t>Steam Boiler</t>
  </si>
  <si>
    <t>Et</t>
  </si>
  <si>
    <t>Near-Condensing</t>
  </si>
  <si>
    <t>Full Modulation - Set to Modulate</t>
  </si>
  <si>
    <t>Absorption Chiller - 2 Stage</t>
  </si>
  <si>
    <t>EER</t>
  </si>
  <si>
    <t>Yes - Heating Season Only</t>
  </si>
  <si>
    <t>Yes - Motorized</t>
  </si>
  <si>
    <t>Near Condensing</t>
  </si>
  <si>
    <t>In-unit</t>
  </si>
  <si>
    <t xml:space="preserve">No </t>
  </si>
  <si>
    <t>Yes - ERV/HRV</t>
  </si>
  <si>
    <t>Moderately Leaky</t>
  </si>
  <si>
    <t>Cooling</t>
  </si>
  <si>
    <t>From Drawings</t>
  </si>
  <si>
    <t>Low-E Coating</t>
  </si>
  <si>
    <t>Poor</t>
  </si>
  <si>
    <t>Hollow Wood</t>
  </si>
  <si>
    <t>Very Leaky</t>
  </si>
  <si>
    <t>ECM</t>
  </si>
  <si>
    <t>Forced Draft</t>
  </si>
  <si>
    <t>Hi-Lo Operation</t>
  </si>
  <si>
    <t>Gas Engine Chiller</t>
  </si>
  <si>
    <t>COP</t>
  </si>
  <si>
    <t>Energy Factor</t>
  </si>
  <si>
    <t>Demand</t>
  </si>
  <si>
    <t>Basement</t>
  </si>
  <si>
    <t>Yes - Economizer</t>
  </si>
  <si>
    <t>Minimally Leaky</t>
  </si>
  <si>
    <t>Yes, but not used</t>
  </si>
  <si>
    <t>Unknown</t>
  </si>
  <si>
    <t>Neither</t>
  </si>
  <si>
    <t>Hopper</t>
  </si>
  <si>
    <t>Vinyl</t>
  </si>
  <si>
    <t>None</t>
  </si>
  <si>
    <t>Hollow Metal</t>
  </si>
  <si>
    <t>Aquastat</t>
  </si>
  <si>
    <t>Air Source Heat Pump</t>
  </si>
  <si>
    <t>Atmospheric</t>
  </si>
  <si>
    <t>On/Off</t>
  </si>
  <si>
    <t>On/Off Valve</t>
  </si>
  <si>
    <t>Wood, Insulated Core</t>
  </si>
  <si>
    <t>Ground Source Heat Pump</t>
  </si>
  <si>
    <t>Fan Speed Control</t>
  </si>
  <si>
    <t>Window A/C</t>
  </si>
  <si>
    <t>Metal, Insulated Core</t>
  </si>
  <si>
    <t>Water Source Heat Pump</t>
  </si>
  <si>
    <t>Through Wall A/C</t>
  </si>
  <si>
    <t>Glass</t>
  </si>
  <si>
    <t>Furnace</t>
  </si>
  <si>
    <t>Glass Slider</t>
  </si>
  <si>
    <t>Ductless Mini Split System</t>
  </si>
  <si>
    <t>Split System Central Air</t>
  </si>
  <si>
    <t>Building Name, if applicable</t>
  </si>
  <si>
    <t>Building city</t>
  </si>
  <si>
    <t>Building State</t>
  </si>
  <si>
    <t>Electric Utility Company</t>
  </si>
  <si>
    <t>Gas Utility Company</t>
  </si>
  <si>
    <t>Other Utility (if not mentioned in list)</t>
  </si>
  <si>
    <t>Electric Metering Configuration</t>
  </si>
  <si>
    <t>Gas Metering Configuration</t>
  </si>
  <si>
    <t>Door 1</t>
  </si>
  <si>
    <t>Door 2</t>
  </si>
  <si>
    <t>Door 3</t>
  </si>
  <si>
    <t>Borough-Block-Lot (BBL) Number 
(NYC Only)</t>
  </si>
  <si>
    <t xml:space="preserve"> Distribution Type</t>
  </si>
  <si>
    <t>Other 1</t>
  </si>
  <si>
    <t>Total Measure Cost</t>
  </si>
  <si>
    <t>Building County</t>
  </si>
  <si>
    <t>Mini/multi-split Air Source Heat Pump (ASHP)</t>
  </si>
  <si>
    <t>Low-temp Hydronic with Air-to-Water Pump (AWHP)</t>
  </si>
  <si>
    <t xml:space="preserve">Package Heat Pump </t>
  </si>
  <si>
    <t>Water-to-Water Heat Pump (WWHP)</t>
  </si>
  <si>
    <t>4B</t>
  </si>
  <si>
    <t>5A</t>
  </si>
  <si>
    <t>5B</t>
  </si>
  <si>
    <t>6B</t>
  </si>
  <si>
    <t>4C</t>
  </si>
  <si>
    <t>5C</t>
  </si>
  <si>
    <t>6C</t>
  </si>
  <si>
    <t>Electrical Service Upgrade Required?</t>
  </si>
  <si>
    <t>Electrical Service</t>
  </si>
  <si>
    <t>Description of electric service upgrade, if applicable</t>
  </si>
  <si>
    <t xml:space="preserve">Location </t>
  </si>
  <si>
    <t>Envelope Component</t>
  </si>
  <si>
    <t>Type of Insulation Installed</t>
  </si>
  <si>
    <t>R-Value</t>
  </si>
  <si>
    <t xml:space="preserve"> (Apt #, Room, Floor, Space)</t>
  </si>
  <si>
    <t>Door Type
(Slider, Patio, Garage, etc.)</t>
  </si>
  <si>
    <t>Manufacturer</t>
  </si>
  <si>
    <t>Model #</t>
  </si>
  <si>
    <t>U-Value</t>
  </si>
  <si>
    <t>% Glazing</t>
  </si>
  <si>
    <t>Low-E?</t>
  </si>
  <si>
    <t>Energy Star?</t>
  </si>
  <si>
    <t>Properly Air Sealed?</t>
  </si>
  <si>
    <t># of 
Panes</t>
  </si>
  <si>
    <t>Frame Material</t>
  </si>
  <si>
    <t>SHGC</t>
  </si>
  <si>
    <t>Gas Fill</t>
  </si>
  <si>
    <t>Quantity Inspected</t>
  </si>
  <si>
    <t>Proposed Total U-Value</t>
  </si>
  <si>
    <t>Area (sqft)</t>
  </si>
  <si>
    <t>Pre-retrofit
Flow Rate
(CFM)</t>
  </si>
  <si>
    <t>Post-retrofit
Flow Rate
(CFM)</t>
  </si>
  <si>
    <t>Water Temperature Readings</t>
  </si>
  <si>
    <t>Faucet Near Heater</t>
  </si>
  <si>
    <t>Faucet Far from Heater</t>
  </si>
  <si>
    <t>Ductwork</t>
  </si>
  <si>
    <t>Insulation</t>
  </si>
  <si>
    <t>Sealing</t>
  </si>
  <si>
    <t>Linear Feet (insulated/ replaced)</t>
  </si>
  <si>
    <t>Material Type</t>
  </si>
  <si>
    <t>Thickness (inches)</t>
  </si>
  <si>
    <t>Sealant Used</t>
  </si>
  <si>
    <t>Pre Duct Leakage (CFM25)</t>
  </si>
  <si>
    <t>Post Duct Leakage (CFM25)</t>
  </si>
  <si>
    <t>Location of Leakage</t>
  </si>
  <si>
    <t>Type of Sealing Performed</t>
  </si>
  <si>
    <t>Air Sealing Complete</t>
  </si>
  <si>
    <t>Rated Heat Exchange Efficiency</t>
  </si>
  <si>
    <t>Supply</t>
  </si>
  <si>
    <t>Exhaust</t>
  </si>
  <si>
    <t>Outside Air Temp</t>
  </si>
  <si>
    <t>Temp After Heat Exchange</t>
  </si>
  <si>
    <t>Design/Rated Air Flow (CFM)</t>
  </si>
  <si>
    <t>Inside Air Temp</t>
  </si>
  <si>
    <t>Leaving Air Temp</t>
  </si>
  <si>
    <t>Settings</t>
  </si>
  <si>
    <t>Location of Sensor</t>
  </si>
  <si>
    <t>Measured Temperature</t>
  </si>
  <si>
    <t>Day (temp)</t>
  </si>
  <si>
    <t>Night (temp)</t>
  </si>
  <si>
    <t>Night (hours)</t>
  </si>
  <si>
    <t>General Comments</t>
  </si>
  <si>
    <t>Reviewer Comments (Rev0)</t>
  </si>
  <si>
    <t>Provider Comments (Rev0)</t>
  </si>
  <si>
    <t>Reviewer Comments (Rev1)</t>
  </si>
  <si>
    <t>Are proposed measure descriptions thoroughly described?</t>
  </si>
  <si>
    <t xml:space="preserve">Has all required documentation been submitted?  </t>
  </si>
  <si>
    <t>General Project Info Tab: Is the tab complete for all building types?</t>
  </si>
  <si>
    <t>General Project Info Tab: Will program staff be able to set a utility baseline with this information?</t>
  </si>
  <si>
    <t>Required Measures (e.g. Envelope, Ventilation, Domestic Hot Water, or Heating &amp; Cooling tabs)</t>
  </si>
  <si>
    <t>Bonus Measures, if applicable (e.g. Air Sealing, Steam Heat Upgrades, Induction Stoves)</t>
  </si>
  <si>
    <t>Tops of shafts/bulkheads</t>
  </si>
  <si>
    <t>Air conditioner sleeves</t>
  </si>
  <si>
    <t>Year Manufactured</t>
  </si>
  <si>
    <t>Measure</t>
  </si>
  <si>
    <t>Evaluation Status</t>
  </si>
  <si>
    <t>Recommended Measures TABs</t>
  </si>
  <si>
    <t>Evaluated &amp; Recommended</t>
  </si>
  <si>
    <t>Workscope Description</t>
  </si>
  <si>
    <t>Floor of attic or ceiling of top floor penetrations (attic door, hatch, electrical, piping, ventilation, etc.)</t>
  </si>
  <si>
    <t>Plumbing and electrical penetrations in the apartments</t>
  </si>
  <si>
    <t>Exterior doors</t>
  </si>
  <si>
    <t>Basement perimeter</t>
  </si>
  <si>
    <t>Fire sprinkler penetrations</t>
  </si>
  <si>
    <t>Explanation of why measure is not recommended or not applicable</t>
  </si>
  <si>
    <t>Evaluated &amp; Not Applicable</t>
  </si>
  <si>
    <t>Energy Management System</t>
  </si>
  <si>
    <t>Radiant Heat Barriers</t>
  </si>
  <si>
    <t>Thermostatic radiator valves or other thermostatic controls on every radiator or fan coil unit</t>
  </si>
  <si>
    <t>Burner clean and tune</t>
  </si>
  <si>
    <t>Proposed Thermal Bridging Mitigation</t>
  </si>
  <si>
    <t>Please explain how thermal bridging will be mitigated</t>
  </si>
  <si>
    <t>Slab Edges</t>
  </si>
  <si>
    <t>Bulkheads</t>
  </si>
  <si>
    <t>Rim Joists</t>
  </si>
  <si>
    <t>Roof-to-Wall Connections</t>
  </si>
  <si>
    <t>Number of Burners</t>
  </si>
  <si>
    <t>Construction Complete</t>
  </si>
  <si>
    <t>Kitchen</t>
  </si>
  <si>
    <t>Measured CFM</t>
  </si>
  <si>
    <t>CAR installed?</t>
  </si>
  <si>
    <t>New exhaust fan installed?</t>
  </si>
  <si>
    <t>Controls for new fan</t>
  </si>
  <si>
    <t>If the property has natural gas, what options best describe how it is used in the building? Mark with an "X" all that apply.</t>
  </si>
  <si>
    <t>Quantity of DHW Heaters</t>
  </si>
  <si>
    <t>Location of DHW Heaters</t>
  </si>
  <si>
    <t>DHW Location</t>
  </si>
  <si>
    <t xml:space="preserve">In-unit </t>
  </si>
  <si>
    <t>Envelope Existing Conditions</t>
  </si>
  <si>
    <t>Envelope Proposed Upgrade</t>
  </si>
  <si>
    <t>Describe General Envelope Condition and Construction</t>
  </si>
  <si>
    <t>Visual Confirmation</t>
  </si>
  <si>
    <t>Whole Building Envelope Total</t>
  </si>
  <si>
    <t xml:space="preserve"> Ventilation Existing Conditions</t>
  </si>
  <si>
    <t>Method for  Total CFM Calculation</t>
  </si>
  <si>
    <t>Measured at Fan</t>
  </si>
  <si>
    <t>Measured at Register</t>
  </si>
  <si>
    <t>Is the heating equipment central or in-unit?</t>
  </si>
  <si>
    <t>If yes, what is the rated total DC wattage 
of the system? (in kW)</t>
  </si>
  <si>
    <t>Does the property have a cogeneration 
(combined heat and power) system?</t>
  </si>
  <si>
    <t>Description of Existing Construction 
(include depths, dimensions, and material)</t>
  </si>
  <si>
    <t>Existing 
R-Value</t>
  </si>
  <si>
    <t>Existing Area Weighted 
U-Value</t>
  </si>
  <si>
    <t>Existing Area Weighted 
U-Value per Window Type</t>
  </si>
  <si>
    <t>Existing 
U-Value</t>
  </si>
  <si>
    <t>Proposed 
U-Value</t>
  </si>
  <si>
    <t>Proposed Area Weighted 
U-Value</t>
  </si>
  <si>
    <t>Description of Proposed Construction 
(include depths, dimensions, and material)</t>
  </si>
  <si>
    <t>Proposed Added 
R-Value</t>
  </si>
  <si>
    <t>Total Proposed 
R-Value</t>
  </si>
  <si>
    <t>Area Insulated (sqft)</t>
  </si>
  <si>
    <t>Window Operation Type</t>
  </si>
  <si>
    <t>Wall Section Description</t>
  </si>
  <si>
    <t>Cavity insulation installed without compression or slumping?</t>
  </si>
  <si>
    <t>Total Fan Power</t>
  </si>
  <si>
    <t>Penetrations and openings between all mechanical equipment rooms, including boiler room and the conditioned space</t>
  </si>
  <si>
    <t xml:space="preserve">Other Project Information </t>
  </si>
  <si>
    <t>If applicable, please provide any additional info about the heating, cooling, and DHW systems to assist us in understanding the energy usage patterns in the building(s).</t>
  </si>
  <si>
    <t>Stove/Range 1</t>
  </si>
  <si>
    <t>Stove/Range 2</t>
  </si>
  <si>
    <t>Stove/Range 3</t>
  </si>
  <si>
    <t xml:space="preserve">Domestic Hot Water Proposed Upgrades </t>
  </si>
  <si>
    <t>Construction Completion</t>
  </si>
  <si>
    <t>Stove/Range Existing Conditions</t>
  </si>
  <si>
    <t>Stove/Range Proposed Upgrade</t>
  </si>
  <si>
    <t>Energy Star Labeled?</t>
  </si>
  <si>
    <t xml:space="preserve">Air Sealing Workscope Evaluation and Proposed Upgrade </t>
  </si>
  <si>
    <t>If yes, please describe what the recovered heat is used for (e.g. space heating; DHW; etc.).</t>
  </si>
  <si>
    <t>How many heaters (boilers/furnaces/etc.) are there?</t>
  </si>
  <si>
    <t>DHW Equipment Type</t>
  </si>
  <si>
    <t>Total Area (sqft) for all the Windows per Type</t>
  </si>
  <si>
    <t xml:space="preserve">Required Central DHW Minimum Installation Capacity Based on Project Location </t>
  </si>
  <si>
    <t>Functional steam traps (for those remaining in service) including all traps in the basement and boiler room</t>
  </si>
  <si>
    <t>Is there a tab completed for each building type?</t>
  </si>
  <si>
    <t>Are existing conditions thoroughly described?</t>
  </si>
  <si>
    <t>Upgrade Equipment Type</t>
  </si>
  <si>
    <t>Variable Refrigerant Flow (VRF)</t>
  </si>
  <si>
    <t xml:space="preserve"> Ventilation Proposed Upgrades </t>
  </si>
  <si>
    <t>Sensible Heat Recovery Efficiency</t>
  </si>
  <si>
    <t>Exterior Penetrations Sealed?</t>
  </si>
  <si>
    <t>Filter MERV Rating</t>
  </si>
  <si>
    <t>Heating Systems</t>
  </si>
  <si>
    <t>Outdoor Unit Type</t>
  </si>
  <si>
    <t xml:space="preserve">Rated Efficiency </t>
  </si>
  <si>
    <t>Required Efficiency</t>
  </si>
  <si>
    <t>Initial Heat Source for Water Loop (WWHP only)</t>
  </si>
  <si>
    <t>Space(s) Served</t>
  </si>
  <si>
    <t>Indoor Units</t>
  </si>
  <si>
    <t>Outdoor Temp at Inspection (F)</t>
  </si>
  <si>
    <t>Space Temperature (F)</t>
  </si>
  <si>
    <t>Electric Resistance Control Set Correctly?</t>
  </si>
  <si>
    <t>Heating and Cooling Existing Conditions</t>
  </si>
  <si>
    <t>Domestic Hot Water Existing Conditions</t>
  </si>
  <si>
    <t>Heating and Cooling Proposed Upgrade</t>
  </si>
  <si>
    <t>Total Minimum Required Capacity (MBH)</t>
  </si>
  <si>
    <t>Per Bedroom Method</t>
  </si>
  <si>
    <t>EnergyStar Labeled?</t>
  </si>
  <si>
    <t>Control Settings</t>
  </si>
  <si>
    <t>Bedroom Radiator(s)</t>
  </si>
  <si>
    <t>Other Radiator(s)</t>
  </si>
  <si>
    <t>Radiant Heat Barrier Installed?</t>
  </si>
  <si>
    <t>Radiant Heat Barrier Manufacturer and Model #</t>
  </si>
  <si>
    <t>Thermostatic Radiator Valves</t>
  </si>
  <si>
    <t>TRVs Installed?</t>
  </si>
  <si>
    <t>TRV Manufacturer and Model #</t>
  </si>
  <si>
    <t>TRV Setpoint</t>
  </si>
  <si>
    <t>Orifice Plates</t>
  </si>
  <si>
    <t>Orifice Plates Installed?</t>
  </si>
  <si>
    <t>In-Unit</t>
  </si>
  <si>
    <t>Central Control</t>
  </si>
  <si>
    <t xml:space="preserve">Steam Heating System Workscope Evaluation and Proposed Upgrade </t>
  </si>
  <si>
    <t>General Portfolio Info Tab: Is the tab complete and, if applicable, aligned with the FlexTech study?</t>
  </si>
  <si>
    <t>Building Address</t>
  </si>
  <si>
    <t>Instructions</t>
  </si>
  <si>
    <t xml:space="preserve"> </t>
  </si>
  <si>
    <r>
      <t xml:space="preserve">DHW Load </t>
    </r>
    <r>
      <rPr>
        <sz val="11"/>
        <color rgb="FF000000"/>
        <rFont val="Arial"/>
        <family val="2"/>
      </rPr>
      <t> </t>
    </r>
    <r>
      <rPr>
        <b/>
        <sz val="11"/>
        <color rgb="FF000000"/>
        <rFont val="Arial"/>
        <family val="2"/>
      </rPr>
      <t>Displacement</t>
    </r>
  </si>
  <si>
    <r>
      <t>T</t>
    </r>
    <r>
      <rPr>
        <b/>
        <sz val="11"/>
        <color rgb="FF000000"/>
        <rFont val="Arial"/>
        <family val="2"/>
      </rPr>
      <t>echnology Type</t>
    </r>
    <r>
      <rPr>
        <sz val="11"/>
        <color rgb="FF000000"/>
        <rFont val="Arial"/>
        <family val="2"/>
      </rPr>
      <t> </t>
    </r>
  </si>
  <si>
    <r>
      <t>Cooling COP</t>
    </r>
    <r>
      <rPr>
        <sz val="11"/>
        <color rgb="FF000000"/>
        <rFont val="Arial"/>
        <family val="2"/>
      </rPr>
      <t> </t>
    </r>
  </si>
  <si>
    <t>Existing Area Weighted U-Value</t>
  </si>
  <si>
    <t>Weighted U-Value Target based on building type</t>
  </si>
  <si>
    <t>GSHP</t>
  </si>
  <si>
    <t>Ground Source Heat Pump (GSHP)</t>
  </si>
  <si>
    <t>Number of 3-bedroom units</t>
  </si>
  <si>
    <t>Number of 4-bedroom units</t>
  </si>
  <si>
    <t>Number of 5-bedroom units</t>
  </si>
  <si>
    <t>Per Dwelling Unit Method</t>
  </si>
  <si>
    <t xml:space="preserve">Total number of bedrooms </t>
  </si>
  <si>
    <t>Partial Installation</t>
  </si>
  <si>
    <t>Min Installed Capacity to Meet 30% of Domestic Hot Water Load (MBH/Dwelling Unit)</t>
  </si>
  <si>
    <t>Total Output Capacity (MBH)</t>
  </si>
  <si>
    <t>Dwelling Units and Occupancy</t>
  </si>
  <si>
    <t>Secondary Space Heating System, if applicable</t>
  </si>
  <si>
    <t>Secondary Cooling System, if applicable</t>
  </si>
  <si>
    <t>DHW System 2, if applicable</t>
  </si>
  <si>
    <r>
      <t xml:space="preserve">Complete the </t>
    </r>
    <r>
      <rPr>
        <b/>
        <sz val="9"/>
        <color theme="4" tint="-0.249977111117893"/>
        <rFont val="Arial"/>
        <family val="2"/>
      </rPr>
      <t>blue</t>
    </r>
    <r>
      <rPr>
        <sz val="9"/>
        <color theme="1"/>
        <rFont val="Arial"/>
        <family val="2"/>
      </rPr>
      <t xml:space="preserve"> cells as applicable.</t>
    </r>
  </si>
  <si>
    <t>Low Carbon Pathways Workscope Tool Instructions</t>
  </si>
  <si>
    <t>Building Information</t>
  </si>
  <si>
    <t>Total number of buildings in entire project</t>
  </si>
  <si>
    <t>Total number of units in entire project</t>
  </si>
  <si>
    <t>Envelope Pre-Construction Information</t>
  </si>
  <si>
    <t xml:space="preserve"> Ventilation Pre-Construction Information</t>
  </si>
  <si>
    <t>Heating and Cooling Pre-Construction Information</t>
  </si>
  <si>
    <t>Domestic Hot Water Pre-Construction Information</t>
  </si>
  <si>
    <r>
      <t xml:space="preserve">This tab calculates existing and proposed area weighted U-value. Complete the </t>
    </r>
    <r>
      <rPr>
        <b/>
        <sz val="9"/>
        <color theme="4" tint="-0.249977111117893"/>
        <rFont val="Arial"/>
        <family val="2"/>
      </rPr>
      <t>blue</t>
    </r>
    <r>
      <rPr>
        <sz val="9"/>
        <color theme="1"/>
        <rFont val="Arial"/>
        <family val="2"/>
      </rPr>
      <t xml:space="preserve"> cells as applicable. </t>
    </r>
  </si>
  <si>
    <r>
      <t xml:space="preserve">6. Program staff will provide comments in the applicable 'QC Feedback' tabs. </t>
    </r>
    <r>
      <rPr>
        <b/>
        <sz val="10"/>
        <color theme="1"/>
        <rFont val="Arial"/>
        <family val="2"/>
      </rPr>
      <t xml:space="preserve">Please review and respond within those tabs and update the tool as requested. </t>
    </r>
  </si>
  <si>
    <t>Roof and Wall Insulation</t>
  </si>
  <si>
    <t>Door Replacement</t>
  </si>
  <si>
    <t>Window Replacement</t>
  </si>
  <si>
    <t>Domestic Hot Water</t>
  </si>
  <si>
    <t>Outdoor Units</t>
  </si>
  <si>
    <t>Ventilation Equipment</t>
  </si>
  <si>
    <t>Induction Stove Pre-Construction Information</t>
  </si>
  <si>
    <t>Air Sealing Pre-Construction Information</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</si>
  <si>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bonus incentive, the project must install all possible air sealing measures in all buildings. An air sealing measure can be deemed "not recommended" only if that component does not exist within the building or if it was previously air sealed. </t>
    </r>
  </si>
  <si>
    <t>Quantity (SF, LF, # of units, etc. - list for each line item)</t>
  </si>
  <si>
    <t>Induction Stove</t>
  </si>
  <si>
    <t>Air Sealing</t>
  </si>
  <si>
    <t>Steam Heating Pre-Construction Information</t>
  </si>
  <si>
    <t>Living Room Radiator(s)</t>
  </si>
  <si>
    <t>Radiant Heat Barrier</t>
  </si>
  <si>
    <t>Ventilation Distribution</t>
  </si>
  <si>
    <t>Rated Heating Capacity (Btu/hr.)</t>
  </si>
  <si>
    <t>Required Heating Capacity (Btu/hr.)</t>
  </si>
  <si>
    <t xml:space="preserve"> Envelope Package Ventilation Pre-Construction Information</t>
  </si>
  <si>
    <t>Naturally-ventilated</t>
  </si>
  <si>
    <t>Switch</t>
  </si>
  <si>
    <t>Timer Switch</t>
  </si>
  <si>
    <t>None - Continuous</t>
  </si>
  <si>
    <t>CAR installed</t>
  </si>
  <si>
    <t>Yes, adjustable</t>
  </si>
  <si>
    <t>Yes, fixed</t>
  </si>
  <si>
    <t>Ventilation Test Out Option</t>
  </si>
  <si>
    <t>Is the project pursuing the ventilation test out compliance option?</t>
  </si>
  <si>
    <t>Duct-to-Sheetrock connection air sealed?</t>
  </si>
  <si>
    <t>New exhaust fan make and model</t>
  </si>
  <si>
    <t>Exterior penetrations air sealed?</t>
  </si>
  <si>
    <t>Yes, EnergyStar</t>
  </si>
  <si>
    <t>Yes, Non EnergyStar</t>
  </si>
  <si>
    <t>Bathroom</t>
  </si>
  <si>
    <t xml:space="preserve">Reviewer Name: </t>
  </si>
  <si>
    <t>Review Date:</t>
  </si>
  <si>
    <t>Approval Status:</t>
  </si>
  <si>
    <t>Program Approval Notes:</t>
  </si>
  <si>
    <t>Pre-construction QC Review Feedback Form</t>
  </si>
  <si>
    <t>Partial Installation and Construction Complete QC Review Feedback Form</t>
  </si>
  <si>
    <t xml:space="preserve">Inspector Name: </t>
  </si>
  <si>
    <t>Inspection Date:</t>
  </si>
  <si>
    <t>Inspection Type (Desk/Field)</t>
  </si>
  <si>
    <t>Program Stage (Partial, Complete)</t>
  </si>
  <si>
    <t>Do the installation comply with program requirements?</t>
  </si>
  <si>
    <t>Construction Complete - PROGRAM STAFF COMPLETES</t>
  </si>
  <si>
    <t>Partial Installation - PROGRAM STAFF COMPLETES</t>
  </si>
  <si>
    <t>Construction Completion - PROGRAM STAFF COMPLETES</t>
  </si>
  <si>
    <t>Domestic Hot Water (DHW) Information</t>
  </si>
  <si>
    <t>[other]</t>
  </si>
  <si>
    <t>If Other method was used, please describe</t>
  </si>
  <si>
    <t>Common Area/ Commercial Kitchen</t>
  </si>
  <si>
    <t>Design/ Rated Air Flow (CFM)</t>
  </si>
  <si>
    <t>Intake location complies with Program Req's?</t>
  </si>
  <si>
    <t>Ventilation Ductwork Sealing</t>
  </si>
  <si>
    <t>Shaft Description</t>
  </si>
  <si>
    <t># of Registers Served</t>
  </si>
  <si>
    <t># of Floors Served</t>
  </si>
  <si>
    <t>Total Allowable Leakage (CFM50)</t>
  </si>
  <si>
    <t>Total Measured Leakage (CFM50)</t>
  </si>
  <si>
    <t>On-site Solar (If a project has on-site solar, daily solar production must be submitted. See Appendix B in Attachment A for details.)</t>
  </si>
  <si>
    <t xml:space="preserve">Combined Heat and Power (If a project has CHP, daily electricity and useful heat production must be submitted. See Appendix B in Attachment A for details.)  </t>
  </si>
  <si>
    <t>Proposed Installed Cost Information</t>
  </si>
  <si>
    <t>Envelope Partial Installation and Construction Complete Information</t>
  </si>
  <si>
    <t xml:space="preserve"> Envelope Package Ventilation Partial Installation and Construction Complete Information</t>
  </si>
  <si>
    <t>Ventilation Partial Installation and Construction Complete Information</t>
  </si>
  <si>
    <t>Heating and Cooling Partial Installation and Construction Complete Information</t>
  </si>
  <si>
    <t>Domestic Hot Water Partial Installation and Construction Complete Information</t>
  </si>
  <si>
    <t>Induction Stove Partial Installation and Construction Complete Information</t>
  </si>
  <si>
    <t>Air Sealing Partial Installation and Construction Complete Information</t>
  </si>
  <si>
    <t>Steam Heating Partial Installation and Construction Complete Information</t>
  </si>
  <si>
    <t>Calculated Efficiency</t>
  </si>
  <si>
    <t>Other (Please describe in Additional Notes)</t>
  </si>
  <si>
    <t>Other, (Please describe in Additional Notes)</t>
  </si>
  <si>
    <t>Central or in unit</t>
  </si>
  <si>
    <t>Central Mechanical Room</t>
  </si>
  <si>
    <t>Cavity Insulation</t>
  </si>
  <si>
    <t>General</t>
  </si>
  <si>
    <t>Partially</t>
  </si>
  <si>
    <t>Outdoor Unit type</t>
  </si>
  <si>
    <t>Air Source</t>
  </si>
  <si>
    <t>Ground Source</t>
  </si>
  <si>
    <t>General Y/N</t>
  </si>
  <si>
    <t>Qty. of Heaters</t>
  </si>
  <si>
    <t>Review TABs</t>
  </si>
  <si>
    <t>Not Approved</t>
  </si>
  <si>
    <t>Approved</t>
  </si>
  <si>
    <t>Approved with comments</t>
  </si>
  <si>
    <r>
      <t xml:space="preserve">Complete the </t>
    </r>
    <r>
      <rPr>
        <b/>
        <sz val="9"/>
        <color theme="4" tint="-0.249977111117893"/>
        <rFont val="Arial"/>
        <family val="2"/>
      </rPr>
      <t>blue</t>
    </r>
    <r>
      <rPr>
        <sz val="9"/>
        <color theme="1"/>
        <rFont val="Arial"/>
        <family val="2"/>
      </rPr>
      <t xml:space="preserve"> cells as applicable. Please see Attachment A for ventilation test-out option requirements. If the project is not pursuing the ventilation test out option, then please complete the ventilation proposed upgrades table. If the project is pursuing the ventilation test out option, then please complete the duct sealing table in the Test Out tab.</t>
    </r>
  </si>
  <si>
    <t>Humidistat Switch</t>
  </si>
  <si>
    <t>Actual Installed Cost Information</t>
  </si>
  <si>
    <t>Equipment Cost</t>
  </si>
  <si>
    <t>Labor Cost</t>
  </si>
  <si>
    <t>Total Cost</t>
  </si>
  <si>
    <t>Uniform Energy Factor</t>
  </si>
  <si>
    <t>Total Output (Mbh)</t>
  </si>
  <si>
    <t>Effective R-Value of Envelope Component</t>
  </si>
  <si>
    <t>Component Type</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</si>
  <si>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bonus incentive, the project must install all possible components of the package in all buildings. A steam system measure can be deemed "not recommended" only if that component does not exist within the building or if it was previously installed (e.g. the building no longer has steam traps).</t>
    </r>
  </si>
  <si>
    <t>Initial Cooling Source for Water Loop (WWHP only)</t>
  </si>
  <si>
    <t>System Designation</t>
  </si>
  <si>
    <t>If yes, what equipment will be used for testing? Include manufacturer, model number, and date of last calibration.</t>
  </si>
  <si>
    <t>Total Fan Power (W)</t>
  </si>
  <si>
    <t>CFM/ Register</t>
  </si>
  <si>
    <t>CFM /Register</t>
  </si>
  <si>
    <t>Automatic Damper?</t>
  </si>
  <si>
    <r>
      <t xml:space="preserve">Complete the </t>
    </r>
    <r>
      <rPr>
        <b/>
        <sz val="9"/>
        <color theme="8" tint="-0.499984740745262"/>
        <rFont val="Arial"/>
        <family val="2"/>
      </rPr>
      <t>blue</t>
    </r>
    <r>
      <rPr>
        <sz val="9"/>
        <color theme="1"/>
        <rFont val="Arial"/>
        <family val="2"/>
      </rPr>
      <t xml:space="preserve"> cells as applicable below based on the installed conditions. Please reference the program requirements for sampling and testing instructions. </t>
    </r>
  </si>
  <si>
    <t>Sliding Glass Door 1</t>
  </si>
  <si>
    <t>Sliding Glass Door 2</t>
  </si>
  <si>
    <t>Sliding Glass Door 3</t>
  </si>
  <si>
    <t>Window-to-Wall Ratio</t>
  </si>
  <si>
    <t>Number of buildings described in this tool</t>
  </si>
  <si>
    <t xml:space="preserve"> Space Heating Fuel</t>
  </si>
  <si>
    <t>Space Cooling Fuel</t>
  </si>
  <si>
    <t xml:space="preserve">Additional Notes </t>
  </si>
  <si>
    <t>Rated Heating Capacity (Btu/hr)</t>
  </si>
  <si>
    <t>Version</t>
  </si>
  <si>
    <t>Notes</t>
  </si>
  <si>
    <t>Released</t>
  </si>
  <si>
    <t>Master Tool v5 Final = v1 individual released tools</t>
  </si>
  <si>
    <t>Inlet orifice plate on all radiators</t>
  </si>
  <si>
    <t>Master venting on all mains and risers</t>
  </si>
  <si>
    <t>Tool Version 1, Released July 2021</t>
  </si>
  <si>
    <r>
      <t xml:space="preserve">1. </t>
    </r>
    <r>
      <rPr>
        <b/>
        <sz val="10"/>
        <color theme="1"/>
        <rFont val="Arial"/>
        <family val="2"/>
      </rPr>
      <t>Complete one tool for each building within a project.</t>
    </r>
    <r>
      <rPr>
        <sz val="10"/>
        <color theme="1"/>
        <rFont val="Arial"/>
        <family val="2"/>
      </rPr>
      <t xml:space="preserve">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r>
  </si>
  <si>
    <r>
      <t xml:space="preserve">2. </t>
    </r>
    <r>
      <rPr>
        <b/>
        <sz val="10"/>
        <color theme="1"/>
        <rFont val="Arial"/>
        <family val="2"/>
      </rPr>
      <t xml:space="preserve">During the Pre-Construction stage, </t>
    </r>
    <r>
      <rPr>
        <sz val="10"/>
        <color theme="1"/>
        <rFont val="Arial"/>
        <family val="2"/>
      </rPr>
      <t xml:space="preserve">complete the 'General Project Info' tab and applicable 'Pre-const' tab(s). </t>
    </r>
  </si>
  <si>
    <r>
      <t>3.</t>
    </r>
    <r>
      <rPr>
        <b/>
        <sz val="10"/>
        <color theme="1"/>
        <rFont val="Arial"/>
        <family val="2"/>
      </rPr>
      <t xml:space="preserve"> During the Partial</t>
    </r>
    <r>
      <rPr>
        <sz val="10"/>
        <color theme="1"/>
        <rFont val="Arial"/>
        <family val="2"/>
      </rPr>
      <t xml:space="preserve"> </t>
    </r>
    <r>
      <rPr>
        <b/>
        <sz val="10"/>
        <color theme="1"/>
        <rFont val="Arial"/>
        <family val="2"/>
      </rPr>
      <t>and</t>
    </r>
    <r>
      <rPr>
        <sz val="10"/>
        <color theme="1"/>
        <rFont val="Arial"/>
        <family val="2"/>
      </rPr>
      <t xml:space="preserve"> </t>
    </r>
    <r>
      <rPr>
        <b/>
        <sz val="10"/>
        <color theme="1"/>
        <rFont val="Arial"/>
        <family val="2"/>
      </rPr>
      <t>Construction complete stages</t>
    </r>
    <r>
      <rPr>
        <sz val="10"/>
        <color theme="1"/>
        <rFont val="Arial"/>
        <family val="2"/>
      </rPr>
      <t xml:space="preserve">, complete the applicable sections in the 'Const' tab(s). </t>
    </r>
  </si>
  <si>
    <r>
      <t xml:space="preserve">4. </t>
    </r>
    <r>
      <rPr>
        <b/>
        <sz val="10"/>
        <color theme="1"/>
        <rFont val="Arial"/>
        <family val="2"/>
      </rPr>
      <t xml:space="preserve">Complete all applicable tabs and </t>
    </r>
    <r>
      <rPr>
        <b/>
        <sz val="10"/>
        <color theme="4" tint="-0.249977111117893"/>
        <rFont val="Arial"/>
        <family val="2"/>
      </rPr>
      <t>blue</t>
    </r>
    <r>
      <rPr>
        <b/>
        <sz val="10"/>
        <color theme="1"/>
        <rFont val="Arial"/>
        <family val="2"/>
      </rPr>
      <t xml:space="preserve"> cells within those tabs. </t>
    </r>
  </si>
  <si>
    <r>
      <t xml:space="preserve">5. Throughout the tool there are comments embedded in some cells to assist in data entry. </t>
    </r>
    <r>
      <rPr>
        <b/>
        <sz val="10"/>
        <color theme="1"/>
        <rFont val="Arial"/>
        <family val="2"/>
      </rPr>
      <t>Hover over the cell to read the comments.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</si>
</sst>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 #,##0_);_(* \(#,##0\);_(* &quot;-&quot;??_);_(@_)"/>
    <numFmt numFmtId="165" formatCode="0.000"/>
    <numFmt numFmtId="166" formatCode="_(* #,##0.000_);_(* \(#,##0.000\);_(* &quot;-&quot;??_);_(@_)"/>
    <numFmt numFmtId="167" formatCode="0.0"/>
    <numFmt numFmtId="168" formatCode="_(&quot;$&quot;* #,##0_);_(&quot;$&quot;* \(#,##0\);_(&quot;$&quot;* &quot;-&quot;??_);_(@_)"/>
    <numFmt numFmtId="169" formatCode="0.0%"/>
  </numFmts>
  <fonts count="39" x14ac:knownFonts="1">
    <font>
      <sz val="11"/>
      <color theme="1"/>
      <name val="Calibri"/>
      <family val="2"/>
      <scheme val="minor"/>
    </font>
    <font>
      <sz val="10"/>
      <color theme="1"/>
      <name val="Arial"/>
      <family val="2"/>
    </font>
    <font>
      <sz val="9"/>
      <color indexed="81"/>
      <name val="Tahoma"/>
      <family val="2"/>
    </font>
    <font>
      <sz val="11"/>
      <color theme="1"/>
      <name val="Arial"/>
      <family val="2"/>
    </font>
    <font>
      <b/>
      <sz val="11"/>
      <color theme="1"/>
      <name val="Arial"/>
      <family val="2"/>
    </font>
    <font>
      <b/>
      <sz val="14"/>
      <color theme="1"/>
      <name val="Arial"/>
      <family val="2"/>
    </font>
    <font>
      <sz val="10"/>
      <name val="Arial"/>
      <family val="2"/>
    </font>
    <font>
      <sz val="9"/>
      <name val="Arial"/>
      <family val="2"/>
    </font>
    <font>
      <sz val="9"/>
      <color indexed="81"/>
      <name val="Arial"/>
      <family val="2"/>
    </font>
    <font>
      <b/>
      <sz val="9"/>
      <name val="Arial"/>
      <family val="2"/>
    </font>
    <font>
      <sz val="9"/>
      <color theme="0"/>
      <name val="Arial"/>
      <family val="2"/>
    </font>
    <font>
      <b/>
      <sz val="18"/>
      <name val="Arial"/>
      <family val="2"/>
    </font>
    <font>
      <b/>
      <sz val="9"/>
      <color indexed="81"/>
      <name val="Arial"/>
      <family val="2"/>
    </font>
    <font>
      <sz val="11"/>
      <name val="Arial"/>
      <family val="2"/>
    </font>
    <font>
      <b/>
      <i/>
      <sz val="9"/>
      <color indexed="8"/>
      <name val="Arial"/>
      <family val="2"/>
    </font>
    <font>
      <sz val="9"/>
      <color indexed="8"/>
      <name val="Arial"/>
      <family val="2"/>
    </font>
    <font>
      <b/>
      <sz val="9"/>
      <color indexed="8"/>
      <name val="Arial"/>
      <family val="2"/>
    </font>
    <font>
      <sz val="9"/>
      <color indexed="81"/>
      <name val="Tahoma"/>
      <charset val="1"/>
    </font>
    <font>
      <b/>
      <sz val="12"/>
      <color theme="1"/>
      <name val="Arial"/>
      <family val="2"/>
    </font>
    <font>
      <sz val="9"/>
      <color theme="1"/>
      <name val="Arial"/>
      <family val="2"/>
    </font>
    <font>
      <b/>
      <sz val="11"/>
      <name val="Arial"/>
      <family val="2"/>
    </font>
    <font>
      <sz val="11"/>
      <color rgb="FF000000"/>
      <name val="Arial"/>
      <family val="2"/>
    </font>
    <font>
      <b/>
      <sz val="10"/>
      <color theme="1" tint="0.34998626667073579"/>
      <name val="Arial"/>
      <family val="2"/>
    </font>
    <font>
      <b/>
      <u/>
      <sz val="10"/>
      <color theme="1" tint="0.34998626667073579"/>
      <name val="Arial"/>
      <family val="2"/>
    </font>
    <font>
      <sz val="10"/>
      <color theme="1" tint="0.34998626667073579"/>
      <name val="Arial"/>
      <family val="2"/>
    </font>
    <font>
      <b/>
      <sz val="11"/>
      <color rgb="FF000000"/>
      <name val="Arial"/>
      <family val="2"/>
    </font>
    <font>
      <b/>
      <sz val="12"/>
      <name val="Arial"/>
      <family val="2"/>
    </font>
    <font>
      <b/>
      <sz val="10"/>
      <name val="Arial"/>
      <family val="2"/>
    </font>
    <font>
      <sz val="10"/>
      <color theme="0"/>
      <name val="Arial"/>
      <family val="2"/>
    </font>
    <font>
      <sz val="10"/>
      <color indexed="8"/>
      <name val="Arial"/>
      <family val="2"/>
    </font>
    <font>
      <b/>
      <sz val="9"/>
      <color theme="4" tint="-0.249977111117893"/>
      <name val="Arial"/>
      <family val="2"/>
    </font>
    <font>
      <b/>
      <sz val="10"/>
      <color theme="4" tint="-0.249977111117893"/>
      <name val="Arial"/>
      <family val="2"/>
    </font>
    <font>
      <b/>
      <sz val="10"/>
      <color theme="1"/>
      <name val="Arial"/>
      <family val="2"/>
    </font>
    <font>
      <b/>
      <sz val="12"/>
      <color indexed="8"/>
      <name val="Arial"/>
      <family val="2"/>
    </font>
    <font>
      <b/>
      <sz val="9"/>
      <color theme="8" tint="-0.499984740745262"/>
      <name val="Arial"/>
      <family val="2"/>
    </font>
    <font>
      <sz val="11"/>
      <color rgb="FFFF0000"/>
      <name val="Calibri"/>
      <family val="2"/>
      <scheme val="minor"/>
    </font>
    <font>
      <sz val="11"/>
      <color theme="1"/>
      <name val="Calibri"/>
      <family val="2"/>
      <scheme val="minor"/>
    </font>
    <font>
      <sz val="8"/>
      <name val="Calibri"/>
      <family val="2"/>
      <scheme val="minor"/>
    </font>
    <font>
      <b/>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lightDown">
        <fgColor auto="1"/>
        <bgColor rgb="FFE2EDF2"/>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6" fillId="0" borderId="0"/>
    <xf numFmtId="44" fontId="36" fillId="0" borderId="0" applyFont="0" applyFill="0" applyBorder="0" applyAlignment="0" applyProtection="0"/>
    <xf numFmtId="9" fontId="36" fillId="0" borderId="0" applyFont="0" applyFill="0" applyBorder="0" applyAlignment="0" applyProtection="0"/>
  </cellStyleXfs>
  <cellXfs count="458">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xf numFmtId="0" fontId="3" fillId="0" borderId="0" xfId="0" applyFont="1" applyAlignment="1">
      <alignment wrapText="1"/>
    </xf>
    <xf numFmtId="0" fontId="7" fillId="4" borderId="1" xfId="1" applyFont="1" applyFill="1" applyBorder="1" applyAlignment="1" applyProtection="1">
      <alignment horizontal="center" vertical="center" wrapText="1"/>
      <protection locked="0"/>
    </xf>
    <xf numFmtId="0" fontId="7" fillId="0" borderId="0" xfId="1" applyFont="1" applyAlignment="1">
      <alignment wrapText="1"/>
    </xf>
    <xf numFmtId="0" fontId="7" fillId="0" borderId="0" xfId="1" applyFont="1" applyAlignment="1">
      <alignment horizontal="center" vertical="center" wrapText="1"/>
    </xf>
    <xf numFmtId="0" fontId="10" fillId="0" borderId="0" xfId="1" applyFont="1" applyAlignment="1">
      <alignment wrapText="1"/>
    </xf>
    <xf numFmtId="0" fontId="10" fillId="0" borderId="0" xfId="1" applyFont="1" applyAlignment="1">
      <alignment horizontal="center" vertical="center" wrapText="1"/>
    </xf>
    <xf numFmtId="0" fontId="7" fillId="0" borderId="0" xfId="1" applyFont="1"/>
    <xf numFmtId="0" fontId="10" fillId="0" borderId="0" xfId="1" applyFont="1"/>
    <xf numFmtId="0" fontId="7" fillId="0" borderId="1" xfId="1" applyFont="1" applyFill="1" applyBorder="1" applyAlignment="1" applyProtection="1">
      <alignment horizontal="center" vertical="center" wrapText="1"/>
      <protection locked="0"/>
    </xf>
    <xf numFmtId="3" fontId="7" fillId="0" borderId="1" xfId="1" applyNumberFormat="1" applyFont="1" applyFill="1" applyBorder="1" applyAlignment="1" applyProtection="1">
      <alignment horizontal="center" vertical="center" wrapText="1"/>
      <protection locked="0"/>
    </xf>
    <xf numFmtId="0" fontId="15" fillId="0" borderId="1" xfId="1" applyFont="1" applyBorder="1" applyAlignment="1" applyProtection="1">
      <alignment horizontal="left" vertical="center" wrapText="1"/>
    </xf>
    <xf numFmtId="0" fontId="7" fillId="0" borderId="1" xfId="1" applyFont="1" applyBorder="1" applyAlignment="1" applyProtection="1">
      <alignment horizontal="left" vertical="center" wrapText="1"/>
      <protection locked="0"/>
    </xf>
    <xf numFmtId="0" fontId="7" fillId="0" borderId="1" xfId="1" applyFont="1" applyBorder="1" applyAlignment="1" applyProtection="1">
      <alignment horizontal="left" vertical="center" wrapText="1"/>
    </xf>
    <xf numFmtId="0" fontId="4" fillId="0" borderId="0" xfId="0" applyFont="1" applyBorder="1" applyAlignment="1">
      <alignment vertical="center" wrapText="1"/>
    </xf>
    <xf numFmtId="0" fontId="5" fillId="0" borderId="0" xfId="0" applyFont="1" applyBorder="1" applyAlignment="1">
      <alignment vertical="center"/>
    </xf>
    <xf numFmtId="0" fontId="11" fillId="0" borderId="0" xfId="1" applyFont="1" applyBorder="1" applyAlignment="1">
      <alignment vertical="center" wrapText="1"/>
    </xf>
    <xf numFmtId="0" fontId="7" fillId="0" borderId="0" xfId="1" applyFont="1" applyBorder="1"/>
    <xf numFmtId="0" fontId="11" fillId="0" borderId="14" xfId="1" applyFont="1" applyBorder="1" applyAlignment="1">
      <alignment vertical="center" wrapText="1"/>
    </xf>
    <xf numFmtId="0" fontId="7" fillId="3" borderId="1" xfId="1" applyNumberFormat="1" applyFont="1" applyFill="1" applyBorder="1" applyAlignment="1" applyProtection="1">
      <alignment horizontal="center" vertical="center" wrapText="1"/>
      <protection locked="0"/>
    </xf>
    <xf numFmtId="3" fontId="7" fillId="3" borderId="1" xfId="1" applyNumberFormat="1" applyFont="1" applyFill="1" applyBorder="1" applyAlignment="1" applyProtection="1">
      <alignment horizontal="center" vertical="center" wrapText="1"/>
      <protection locked="0"/>
    </xf>
    <xf numFmtId="9" fontId="7" fillId="3" borderId="1"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vertical="center" wrapText="1"/>
      <protection locked="0"/>
    </xf>
    <xf numFmtId="0" fontId="3" fillId="0" borderId="0" xfId="0" applyFont="1" applyAlignment="1">
      <alignment horizontal="center" vertical="center"/>
    </xf>
    <xf numFmtId="0" fontId="9" fillId="0" borderId="0" xfId="1" applyFont="1" applyFill="1" applyBorder="1" applyAlignment="1">
      <alignment vertical="center" wrapText="1"/>
    </xf>
    <xf numFmtId="0" fontId="19" fillId="0" borderId="0" xfId="0" applyFont="1"/>
    <xf numFmtId="0" fontId="19" fillId="0" borderId="0" xfId="0" applyFont="1" applyAlignment="1">
      <alignment wrapText="1"/>
    </xf>
    <xf numFmtId="0" fontId="19" fillId="0" borderId="1" xfId="0" applyFont="1" applyBorder="1" applyAlignment="1">
      <alignment horizontal="right" vertical="center" wrapText="1"/>
    </xf>
    <xf numFmtId="0" fontId="7" fillId="0" borderId="1" xfId="0" applyFont="1" applyBorder="1" applyAlignment="1">
      <alignment horizontal="right" vertical="center" wrapText="1"/>
    </xf>
    <xf numFmtId="0" fontId="19" fillId="0" borderId="2" xfId="0" applyFont="1" applyFill="1" applyBorder="1" applyAlignment="1">
      <alignment horizontal="right"/>
    </xf>
    <xf numFmtId="0" fontId="19" fillId="0" borderId="2" xfId="0" applyFont="1" applyBorder="1" applyAlignment="1">
      <alignment horizontal="right" wrapText="1"/>
    </xf>
    <xf numFmtId="0" fontId="19" fillId="0" borderId="8" xfId="0" applyFont="1" applyBorder="1" applyAlignment="1">
      <alignment horizontal="right" wrapText="1"/>
    </xf>
    <xf numFmtId="0" fontId="19" fillId="0" borderId="5" xfId="0" applyFont="1" applyBorder="1" applyAlignment="1">
      <alignment horizontal="right" wrapText="1"/>
    </xf>
    <xf numFmtId="0" fontId="19" fillId="0" borderId="2" xfId="0" applyFont="1" applyFill="1" applyBorder="1" applyAlignment="1">
      <alignment horizontal="right" wrapText="1"/>
    </xf>
    <xf numFmtId="0" fontId="19" fillId="0" borderId="1" xfId="0" applyFont="1" applyFill="1" applyBorder="1" applyAlignment="1">
      <alignment horizontal="right" vertical="center" wrapText="1"/>
    </xf>
    <xf numFmtId="0" fontId="19" fillId="0" borderId="0" xfId="0" applyFont="1" applyAlignment="1">
      <alignment vertical="center"/>
    </xf>
    <xf numFmtId="0" fontId="19" fillId="0" borderId="1" xfId="0" applyFont="1" applyBorder="1" applyAlignment="1">
      <alignment horizontal="right" vertical="center"/>
    </xf>
    <xf numFmtId="166" fontId="19" fillId="0" borderId="1" xfId="0" applyNumberFormat="1" applyFont="1" applyFill="1" applyBorder="1" applyAlignment="1">
      <alignment horizontal="center" vertical="center"/>
    </xf>
    <xf numFmtId="0" fontId="19" fillId="0" borderId="0" xfId="0" applyFont="1" applyBorder="1" applyAlignment="1">
      <alignment vertical="center"/>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3" xfId="0" applyFont="1" applyFill="1" applyBorder="1" applyAlignment="1">
      <alignment horizontal="center" wrapText="1"/>
    </xf>
    <xf numFmtId="0" fontId="1" fillId="2" borderId="1" xfId="0" applyFont="1" applyFill="1" applyBorder="1" applyAlignment="1">
      <alignment horizontal="center" vertical="center" wrapText="1"/>
    </xf>
    <xf numFmtId="0" fontId="6" fillId="2" borderId="1" xfId="1" applyFont="1" applyFill="1" applyBorder="1" applyAlignment="1">
      <alignmen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vertical="center" wrapText="1"/>
    </xf>
    <xf numFmtId="0" fontId="6" fillId="2" borderId="4" xfId="1" applyFont="1" applyFill="1" applyBorder="1" applyAlignment="1">
      <alignment vertical="center" wrapText="1"/>
    </xf>
    <xf numFmtId="0" fontId="6" fillId="2" borderId="3" xfId="1" applyFont="1" applyFill="1" applyBorder="1" applyAlignment="1">
      <alignment vertical="center" wrapText="1"/>
    </xf>
    <xf numFmtId="0" fontId="6" fillId="2" borderId="1" xfId="0" applyFont="1" applyFill="1" applyBorder="1" applyAlignment="1" applyProtection="1">
      <alignment horizontal="center" vertical="center" wrapText="1"/>
    </xf>
    <xf numFmtId="0" fontId="6" fillId="8" borderId="2" xfId="0" applyFont="1" applyFill="1" applyBorder="1" applyAlignment="1">
      <alignment vertical="center"/>
    </xf>
    <xf numFmtId="0" fontId="6" fillId="2" borderId="1" xfId="0" applyFont="1" applyFill="1" applyBorder="1" applyAlignment="1">
      <alignment horizontal="center" vertical="center" wrapText="1"/>
    </xf>
    <xf numFmtId="0" fontId="3" fillId="0" borderId="0" xfId="0" applyFont="1" applyBorder="1" applyAlignment="1">
      <alignment horizontal="center" vertical="center"/>
    </xf>
    <xf numFmtId="167" fontId="7" fillId="0" borderId="1" xfId="1" applyNumberFormat="1" applyFont="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3" fillId="5" borderId="0" xfId="0" applyFont="1" applyFill="1" applyBorder="1"/>
    <xf numFmtId="0" fontId="20" fillId="0" borderId="0" xfId="1" applyFont="1" applyBorder="1" applyAlignment="1" applyProtection="1">
      <alignment horizontal="center" vertical="center"/>
      <protection hidden="1"/>
    </xf>
    <xf numFmtId="0" fontId="20" fillId="0" borderId="0" xfId="1" applyFont="1" applyFill="1" applyBorder="1" applyAlignment="1" applyProtection="1">
      <alignment horizontal="center" vertical="center"/>
      <protection hidden="1"/>
    </xf>
    <xf numFmtId="0" fontId="3" fillId="0" borderId="0" xfId="0" applyFont="1" applyBorder="1"/>
    <xf numFmtId="0" fontId="13" fillId="0" borderId="0" xfId="0" applyFont="1" applyBorder="1" applyAlignment="1">
      <alignment horizontal="center"/>
    </xf>
    <xf numFmtId="0" fontId="13" fillId="0" borderId="0" xfId="1" applyFont="1" applyBorder="1" applyAlignment="1">
      <alignment horizontal="center" vertical="center"/>
    </xf>
    <xf numFmtId="0" fontId="13" fillId="0" borderId="0" xfId="1" applyFont="1" applyBorder="1" applyAlignment="1" applyProtection="1">
      <alignment horizontal="center" vertical="center"/>
      <protection hidden="1"/>
    </xf>
    <xf numFmtId="0" fontId="13" fillId="0" borderId="0" xfId="1" applyFont="1" applyBorder="1" applyAlignment="1" applyProtection="1">
      <alignment horizontal="center"/>
    </xf>
    <xf numFmtId="0" fontId="13" fillId="0" borderId="0" xfId="0" applyFont="1" applyBorder="1" applyAlignment="1">
      <alignment horizontal="center" wrapText="1"/>
    </xf>
    <xf numFmtId="0" fontId="3" fillId="0" borderId="0" xfId="0" applyFont="1" applyBorder="1" applyAlignment="1">
      <alignment horizontal="center"/>
    </xf>
    <xf numFmtId="0" fontId="13" fillId="0" borderId="0" xfId="0" applyFont="1" applyFill="1" applyBorder="1" applyAlignment="1">
      <alignment horizontal="center"/>
    </xf>
    <xf numFmtId="0" fontId="13" fillId="0" borderId="0" xfId="1" applyFont="1" applyFill="1" applyBorder="1" applyAlignment="1" applyProtection="1">
      <alignment horizontal="center"/>
    </xf>
    <xf numFmtId="0" fontId="21" fillId="5" borderId="0" xfId="0" applyFont="1" applyFill="1" applyBorder="1"/>
    <xf numFmtId="0" fontId="4" fillId="0" borderId="0" xfId="0" applyFont="1" applyBorder="1" applyAlignment="1">
      <alignment wrapText="1"/>
    </xf>
    <xf numFmtId="0" fontId="4" fillId="0" borderId="0" xfId="0" applyFont="1" applyAlignment="1">
      <alignment horizontal="right"/>
    </xf>
    <xf numFmtId="0" fontId="22" fillId="0" borderId="0" xfId="1" applyFont="1" applyAlignment="1" applyProtection="1">
      <alignment horizontal="center"/>
    </xf>
    <xf numFmtId="0" fontId="21" fillId="0" borderId="0" xfId="0" applyFont="1" applyBorder="1"/>
    <xf numFmtId="0" fontId="22" fillId="0" borderId="0" xfId="1" applyFont="1" applyAlignment="1" applyProtection="1">
      <alignment horizontal="left"/>
    </xf>
    <xf numFmtId="0" fontId="23" fillId="0" borderId="0" xfId="1" applyFont="1" applyAlignment="1" applyProtection="1">
      <alignment horizontal="center"/>
    </xf>
    <xf numFmtId="0" fontId="24" fillId="0" borderId="0" xfId="1" applyFont="1" applyAlignment="1" applyProtection="1">
      <alignment horizontal="left"/>
    </xf>
    <xf numFmtId="0" fontId="4" fillId="0" borderId="0" xfId="0" applyFont="1" applyFill="1" applyBorder="1" applyAlignment="1">
      <alignment horizontal="left" vertical="center" wrapText="1" inden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indent="1"/>
    </xf>
    <xf numFmtId="0" fontId="3" fillId="0" borderId="0" xfId="0" applyFont="1" applyFill="1" applyBorder="1"/>
    <xf numFmtId="0" fontId="21" fillId="0" borderId="0" xfId="0" applyFont="1" applyFill="1" applyBorder="1" applyAlignment="1">
      <alignment horizontal="left" vertical="center" wrapText="1" indent="1"/>
    </xf>
    <xf numFmtId="9" fontId="21" fillId="0" borderId="0" xfId="0" applyNumberFormat="1" applyFont="1" applyFill="1" applyBorder="1" applyAlignment="1">
      <alignment horizontal="left" vertical="center" wrapText="1" indent="1"/>
    </xf>
    <xf numFmtId="0" fontId="3" fillId="0" borderId="0" xfId="0" applyFont="1" applyFill="1" applyBorder="1" applyAlignment="1">
      <alignment horizontal="center"/>
    </xf>
    <xf numFmtId="0" fontId="24" fillId="0" borderId="0" xfId="1" applyFont="1" applyAlignment="1" applyProtection="1"/>
    <xf numFmtId="0" fontId="22" fillId="0" borderId="0" xfId="1" applyFont="1" applyFill="1" applyAlignment="1" applyProtection="1">
      <alignment horizontal="center"/>
    </xf>
    <xf numFmtId="0" fontId="3" fillId="0" borderId="0" xfId="0" applyFont="1" applyFill="1" applyBorder="1" applyAlignment="1">
      <alignment horizontal="left" vertical="center" wrapText="1" indent="1"/>
    </xf>
    <xf numFmtId="0" fontId="22" fillId="0" borderId="0" xfId="1" applyFont="1" applyFill="1" applyAlignment="1" applyProtection="1">
      <alignment horizontal="left"/>
    </xf>
    <xf numFmtId="0" fontId="23" fillId="0" borderId="0" xfId="1" applyFont="1" applyFill="1" applyAlignment="1" applyProtection="1">
      <alignment horizontal="center"/>
    </xf>
    <xf numFmtId="0" fontId="24" fillId="0" borderId="0" xfId="1" applyFont="1" applyFill="1" applyAlignment="1" applyProtection="1"/>
    <xf numFmtId="0" fontId="3" fillId="0" borderId="0" xfId="0" applyFont="1" applyFill="1" applyBorder="1" applyAlignment="1">
      <alignment vertical="top" wrapText="1" indent="1"/>
    </xf>
    <xf numFmtId="0" fontId="9" fillId="0" borderId="0" xfId="1" applyFont="1" applyBorder="1" applyAlignment="1">
      <alignment horizontal="center" vertical="center"/>
    </xf>
    <xf numFmtId="0" fontId="7" fillId="0" borderId="0" xfId="1" applyFont="1" applyBorder="1" applyAlignment="1">
      <alignment horizontal="center" vertical="center"/>
    </xf>
    <xf numFmtId="0" fontId="27" fillId="8" borderId="4" xfId="0" applyFont="1" applyFill="1" applyBorder="1" applyAlignment="1">
      <alignment vertical="center" wrapText="1"/>
    </xf>
    <xf numFmtId="0" fontId="27" fillId="8" borderId="3" xfId="0" applyFont="1" applyFill="1" applyBorder="1" applyAlignment="1">
      <alignment vertical="center" wrapText="1"/>
    </xf>
    <xf numFmtId="0" fontId="6" fillId="8" borderId="1" xfId="0" applyFont="1" applyFill="1" applyBorder="1" applyAlignment="1">
      <alignment vertical="center"/>
    </xf>
    <xf numFmtId="0" fontId="15" fillId="3" borderId="1"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 fillId="0" borderId="0" xfId="0" applyFont="1"/>
    <xf numFmtId="0" fontId="6" fillId="8" borderId="4" xfId="0" applyFont="1" applyFill="1" applyBorder="1" applyAlignment="1">
      <alignment vertical="center"/>
    </xf>
    <xf numFmtId="0" fontId="6" fillId="8" borderId="3" xfId="0" applyFont="1" applyFill="1" applyBorder="1" applyAlignment="1">
      <alignment vertical="center"/>
    </xf>
    <xf numFmtId="0" fontId="15" fillId="3" borderId="5" xfId="0" applyFont="1" applyFill="1" applyBorder="1" applyAlignment="1" applyProtection="1">
      <alignment horizontal="left" vertical="center" wrapText="1"/>
      <protection locked="0"/>
    </xf>
    <xf numFmtId="0" fontId="28" fillId="0" borderId="0" xfId="1" applyFont="1"/>
    <xf numFmtId="0" fontId="6" fillId="2" borderId="1" xfId="1" applyFont="1" applyFill="1" applyBorder="1" applyAlignment="1">
      <alignment horizontal="center" vertical="center" wrapText="1"/>
    </xf>
    <xf numFmtId="0" fontId="6" fillId="0" borderId="14" xfId="1" applyFont="1" applyBorder="1"/>
    <xf numFmtId="0" fontId="6" fillId="0" borderId="0" xfId="1" applyFont="1" applyBorder="1"/>
    <xf numFmtId="0" fontId="6" fillId="0" borderId="0" xfId="1" applyFont="1"/>
    <xf numFmtId="3" fontId="6" fillId="2" borderId="1" xfId="1" applyNumberFormat="1" applyFont="1" applyFill="1" applyBorder="1" applyAlignment="1">
      <alignment horizontal="center" vertical="center" wrapText="1"/>
    </xf>
    <xf numFmtId="0" fontId="28" fillId="0" borderId="0" xfId="1" applyFont="1" applyAlignment="1">
      <alignment horizontal="center" vertical="center" wrapText="1"/>
    </xf>
    <xf numFmtId="0" fontId="6" fillId="0" borderId="0" xfId="1" applyFont="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19" fillId="0" borderId="1" xfId="0" applyFont="1" applyBorder="1" applyAlignment="1">
      <alignment horizontal="center" wrapText="1"/>
    </xf>
    <xf numFmtId="0" fontId="15" fillId="3" borderId="1" xfId="0" applyFont="1" applyFill="1" applyBorder="1" applyAlignment="1" applyProtection="1">
      <alignment horizontal="left" wrapText="1"/>
      <protection locked="0"/>
    </xf>
    <xf numFmtId="0" fontId="1" fillId="2" borderId="1" xfId="0" applyFont="1" applyFill="1" applyBorder="1" applyAlignment="1">
      <alignment horizontal="center" vertical="center"/>
    </xf>
    <xf numFmtId="0" fontId="19" fillId="0" borderId="2" xfId="0" applyFont="1" applyBorder="1" applyAlignment="1">
      <alignment vertical="center"/>
    </xf>
    <xf numFmtId="0" fontId="19" fillId="0" borderId="1" xfId="0" applyFont="1" applyFill="1" applyBorder="1" applyAlignment="1">
      <alignment horizontal="left" wrapText="1"/>
    </xf>
    <xf numFmtId="0" fontId="1" fillId="2" borderId="1" xfId="0" applyFont="1" applyFill="1" applyBorder="1" applyAlignment="1">
      <alignment horizontal="center" wrapText="1"/>
    </xf>
    <xf numFmtId="0" fontId="6" fillId="2" borderId="1"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1" xfId="1" applyFont="1" applyFill="1" applyBorder="1" applyAlignment="1">
      <alignment horizontal="center" vertical="center" wrapText="1"/>
    </xf>
    <xf numFmtId="0" fontId="1" fillId="2" borderId="1" xfId="0" applyFont="1" applyFill="1" applyBorder="1" applyAlignment="1">
      <alignment horizontal="center"/>
    </xf>
    <xf numFmtId="0" fontId="19" fillId="0" borderId="1" xfId="0" applyFont="1" applyBorder="1" applyAlignment="1">
      <alignment horizontal="right"/>
    </xf>
    <xf numFmtId="0" fontId="19" fillId="6" borderId="7" xfId="0" applyFont="1" applyFill="1" applyBorder="1" applyAlignment="1">
      <alignment horizontal="right" wrapText="1"/>
    </xf>
    <xf numFmtId="0" fontId="7" fillId="0" borderId="1" xfId="1" applyFont="1" applyFill="1" applyBorder="1" applyAlignment="1">
      <alignment horizontal="right" vertical="center" wrapText="1"/>
    </xf>
    <xf numFmtId="0" fontId="7" fillId="0" borderId="1" xfId="1" applyFont="1" applyBorder="1" applyAlignment="1">
      <alignment horizontal="right" vertical="center" wrapText="1"/>
    </xf>
    <xf numFmtId="0" fontId="7" fillId="3" borderId="1" xfId="1" applyFont="1" applyFill="1" applyBorder="1" applyAlignment="1" applyProtection="1">
      <alignment horizontal="right" vertical="center" wrapText="1"/>
      <protection locked="0"/>
    </xf>
    <xf numFmtId="166" fontId="19" fillId="0" borderId="0" xfId="0" applyNumberFormat="1" applyFont="1" applyBorder="1" applyAlignment="1">
      <alignment vertical="center"/>
    </xf>
    <xf numFmtId="0" fontId="19" fillId="0" borderId="4" xfId="0" applyFont="1" applyBorder="1" applyAlignment="1">
      <alignment horizontal="left"/>
    </xf>
    <xf numFmtId="0" fontId="19" fillId="0" borderId="0" xfId="0" applyFont="1" applyBorder="1" applyAlignment="1">
      <alignment horizontal="left"/>
    </xf>
    <xf numFmtId="0" fontId="1" fillId="2" borderId="1" xfId="0" applyFont="1" applyFill="1" applyBorder="1" applyAlignment="1">
      <alignment wrapText="1"/>
    </xf>
    <xf numFmtId="0" fontId="0" fillId="0" borderId="4" xfId="0" applyBorder="1" applyAlignment="1">
      <alignment horizontal="left" vertical="center" wrapText="1"/>
    </xf>
    <xf numFmtId="0" fontId="29" fillId="2" borderId="1" xfId="2" applyFont="1" applyFill="1" applyBorder="1" applyAlignment="1">
      <alignment horizontal="center" vertical="center" wrapText="1"/>
    </xf>
    <xf numFmtId="0" fontId="6" fillId="8" borderId="2" xfId="0" applyFont="1" applyFill="1" applyBorder="1" applyAlignment="1">
      <alignment vertical="center" wrapText="1"/>
    </xf>
    <xf numFmtId="0" fontId="1" fillId="0" borderId="0" xfId="0" applyFont="1" applyAlignment="1">
      <alignment vertical="center" wrapText="1"/>
    </xf>
    <xf numFmtId="0" fontId="3" fillId="8" borderId="4" xfId="0" applyFont="1" applyFill="1" applyBorder="1" applyAlignment="1">
      <alignment wrapText="1"/>
    </xf>
    <xf numFmtId="0" fontId="3" fillId="8" borderId="3" xfId="0" applyFont="1" applyFill="1" applyBorder="1" applyAlignment="1">
      <alignment wrapText="1"/>
    </xf>
    <xf numFmtId="0" fontId="1" fillId="2" borderId="9" xfId="0" applyFont="1" applyFill="1" applyBorder="1" applyAlignment="1">
      <alignment wrapText="1"/>
    </xf>
    <xf numFmtId="0" fontId="1" fillId="2" borderId="9" xfId="0" applyFont="1" applyFill="1" applyBorder="1" applyAlignment="1">
      <alignment horizontal="center" wrapText="1"/>
    </xf>
    <xf numFmtId="0" fontId="19" fillId="0" borderId="0" xfId="0" applyFont="1" applyFill="1"/>
    <xf numFmtId="0" fontId="7" fillId="0" borderId="0" xfId="1" applyFont="1" applyFill="1" applyBorder="1" applyAlignment="1" applyProtection="1">
      <alignment horizontal="right" vertical="center" wrapText="1"/>
      <protection locked="0"/>
    </xf>
    <xf numFmtId="0" fontId="7" fillId="0" borderId="0" xfId="1" applyNumberFormat="1" applyFont="1" applyFill="1" applyBorder="1" applyAlignment="1" applyProtection="1">
      <alignment horizontal="center" vertical="center" wrapText="1"/>
      <protection locked="0"/>
    </xf>
    <xf numFmtId="3" fontId="7" fillId="0" borderId="0" xfId="1" applyNumberFormat="1" applyFont="1" applyFill="1" applyBorder="1" applyAlignment="1" applyProtection="1">
      <alignment horizontal="center" vertical="center" wrapText="1"/>
      <protection locked="0"/>
    </xf>
    <xf numFmtId="0" fontId="6" fillId="8" borderId="4" xfId="0" applyFont="1" applyFill="1" applyBorder="1" applyAlignment="1" applyProtection="1">
      <alignment vertical="center" wrapText="1"/>
    </xf>
    <xf numFmtId="0" fontId="6" fillId="8" borderId="4" xfId="1" applyFont="1" applyFill="1" applyBorder="1" applyAlignment="1">
      <alignment horizontal="center" vertical="center" wrapText="1"/>
    </xf>
    <xf numFmtId="0" fontId="6" fillId="8" borderId="3" xfId="1" applyFont="1" applyFill="1" applyBorder="1" applyAlignment="1">
      <alignment horizontal="center" vertical="center" wrapText="1"/>
    </xf>
    <xf numFmtId="0" fontId="6" fillId="8" borderId="2" xfId="0" applyFont="1" applyFill="1" applyBorder="1" applyAlignment="1" applyProtection="1">
      <alignment horizontal="left" vertical="center"/>
    </xf>
    <xf numFmtId="0" fontId="6" fillId="8" borderId="2" xfId="0" applyFont="1" applyFill="1" applyBorder="1" applyAlignment="1" applyProtection="1">
      <alignment horizontal="left" vertical="center" wrapText="1"/>
    </xf>
    <xf numFmtId="0" fontId="15" fillId="9" borderId="3"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left" vertical="center" wrapText="1"/>
      <protection locked="0"/>
    </xf>
    <xf numFmtId="0" fontId="15" fillId="9" borderId="2" xfId="1" applyFont="1" applyFill="1" applyBorder="1" applyAlignment="1" applyProtection="1">
      <alignment horizontal="left" vertical="center" wrapText="1"/>
      <protection locked="0"/>
    </xf>
    <xf numFmtId="0" fontId="15" fillId="9" borderId="8" xfId="1" applyFont="1" applyFill="1" applyBorder="1" applyAlignment="1" applyProtection="1">
      <alignment horizontal="left" vertical="center" wrapText="1"/>
      <protection locked="0"/>
    </xf>
    <xf numFmtId="0" fontId="15" fillId="9" borderId="4" xfId="1" applyFont="1" applyFill="1" applyBorder="1" applyAlignment="1" applyProtection="1">
      <alignment horizontal="left" vertical="center" wrapText="1"/>
      <protection locked="0"/>
    </xf>
    <xf numFmtId="0" fontId="16" fillId="9" borderId="3" xfId="1" applyFont="1" applyFill="1" applyBorder="1" applyAlignment="1" applyProtection="1">
      <alignment horizontal="left" vertical="center" wrapText="1"/>
      <protection locked="0"/>
    </xf>
    <xf numFmtId="0" fontId="15" fillId="9" borderId="11" xfId="1" applyFont="1" applyFill="1" applyBorder="1" applyAlignment="1" applyProtection="1">
      <alignment horizontal="left" vertical="center" wrapText="1"/>
      <protection locked="0"/>
    </xf>
    <xf numFmtId="0" fontId="19" fillId="2" borderId="1" xfId="0" applyFont="1" applyFill="1" applyBorder="1" applyAlignment="1">
      <alignment horizontal="right"/>
    </xf>
    <xf numFmtId="0" fontId="15" fillId="9" borderId="1" xfId="0" applyFont="1" applyFill="1" applyBorder="1" applyAlignment="1" applyProtection="1">
      <alignment horizontal="left" wrapText="1"/>
      <protection locked="0"/>
    </xf>
    <xf numFmtId="0" fontId="15"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vertical="center" wrapText="1"/>
      <protection locked="0"/>
    </xf>
    <xf numFmtId="0" fontId="15" fillId="9" borderId="9"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wrapText="1"/>
      <protection locked="0"/>
    </xf>
    <xf numFmtId="0" fontId="15" fillId="9" borderId="5" xfId="0" applyFont="1" applyFill="1" applyBorder="1" applyAlignment="1" applyProtection="1">
      <alignment horizontal="left" vertical="center" wrapText="1"/>
      <protection locked="0"/>
    </xf>
    <xf numFmtId="0" fontId="32" fillId="2" borderId="2" xfId="0" applyFont="1" applyFill="1" applyBorder="1" applyAlignment="1">
      <alignment wrapText="1"/>
    </xf>
    <xf numFmtId="0" fontId="1" fillId="0" borderId="1" xfId="0" applyFont="1" applyFill="1" applyBorder="1" applyAlignment="1">
      <alignment horizontal="right" vertical="center"/>
    </xf>
    <xf numFmtId="164" fontId="1" fillId="0" borderId="1" xfId="0" applyNumberFormat="1" applyFont="1" applyFill="1" applyBorder="1" applyAlignment="1">
      <alignment vertical="center"/>
    </xf>
    <xf numFmtId="166" fontId="1" fillId="0" borderId="1" xfId="0" applyNumberFormat="1" applyFont="1" applyBorder="1" applyAlignment="1">
      <alignment vertical="center"/>
    </xf>
    <xf numFmtId="0" fontId="1" fillId="0" borderId="1" xfId="0" applyFont="1" applyBorder="1" applyAlignment="1">
      <alignment vertical="center"/>
    </xf>
    <xf numFmtId="0" fontId="1" fillId="0" borderId="7" xfId="0" applyFont="1" applyFill="1" applyBorder="1" applyAlignment="1">
      <alignmen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6"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6" fillId="2" borderId="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35" fillId="0" borderId="0" xfId="0" applyFont="1"/>
    <xf numFmtId="166" fontId="1" fillId="0" borderId="0" xfId="0" applyNumberFormat="1" applyFont="1" applyBorder="1" applyAlignment="1">
      <alignment vertical="center"/>
    </xf>
    <xf numFmtId="9" fontId="1" fillId="0" borderId="1" xfId="4" applyFont="1" applyFill="1" applyBorder="1" applyAlignment="1">
      <alignment vertical="center"/>
    </xf>
    <xf numFmtId="0" fontId="6" fillId="0" borderId="0" xfId="0" applyFont="1" applyBorder="1" applyAlignment="1">
      <alignment horizontal="center" wrapText="1"/>
    </xf>
    <xf numFmtId="0" fontId="6" fillId="3" borderId="7" xfId="0" applyFont="1" applyFill="1" applyBorder="1" applyAlignment="1" applyProtection="1">
      <alignment vertical="center" wrapText="1"/>
      <protection locked="0"/>
    </xf>
    <xf numFmtId="0" fontId="1" fillId="3" borderId="7" xfId="0" applyFont="1" applyFill="1" applyBorder="1" applyAlignment="1" applyProtection="1">
      <alignment wrapText="1"/>
      <protection locked="0"/>
    </xf>
    <xf numFmtId="0" fontId="6" fillId="3" borderId="1" xfId="0" applyFont="1" applyFill="1" applyBorder="1" applyAlignment="1" applyProtection="1">
      <alignment vertical="center" wrapText="1"/>
      <protection locked="0"/>
    </xf>
    <xf numFmtId="0" fontId="3" fillId="0" borderId="0" xfId="0" applyFont="1" applyProtection="1">
      <protection locked="0"/>
    </xf>
    <xf numFmtId="0" fontId="19"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wrapText="1"/>
      <protection locked="0"/>
    </xf>
    <xf numFmtId="0" fontId="6" fillId="2" borderId="1"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19" fillId="0" borderId="1" xfId="0" applyFont="1" applyBorder="1" applyAlignment="1">
      <alignment horizontal="left" wrapText="1"/>
    </xf>
    <xf numFmtId="0" fontId="7" fillId="3" borderId="3" xfId="1" applyNumberFormat="1" applyFont="1" applyFill="1" applyBorder="1" applyAlignment="1" applyProtection="1">
      <alignment horizontal="center" vertical="center" wrapText="1"/>
      <protection locked="0"/>
    </xf>
    <xf numFmtId="0" fontId="6" fillId="2" borderId="2" xfId="1" applyFont="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3" fillId="0" borderId="1" xfId="0" applyFont="1" applyBorder="1"/>
    <xf numFmtId="0" fontId="19" fillId="0" borderId="1" xfId="0" applyFont="1" applyBorder="1" applyAlignment="1">
      <alignment horizontal="right" vertical="center"/>
    </xf>
    <xf numFmtId="0" fontId="1" fillId="9" borderId="7" xfId="0" applyFont="1" applyFill="1" applyBorder="1" applyAlignment="1" applyProtection="1">
      <alignment wrapText="1"/>
      <protection locked="0"/>
    </xf>
    <xf numFmtId="0" fontId="6" fillId="9" borderId="7"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9" fontId="7" fillId="3" borderId="1" xfId="4" applyFont="1" applyFill="1" applyBorder="1" applyAlignment="1" applyProtection="1">
      <alignment horizontal="center" vertical="center" wrapText="1"/>
      <protection locked="0"/>
    </xf>
    <xf numFmtId="168" fontId="19" fillId="0" borderId="2" xfId="3" applyNumberFormat="1" applyFont="1" applyFill="1" applyBorder="1" applyAlignment="1">
      <alignment horizontal="center" vertical="center"/>
    </xf>
    <xf numFmtId="167" fontId="15" fillId="3" borderId="7" xfId="0" applyNumberFormat="1" applyFont="1" applyFill="1" applyBorder="1" applyAlignment="1" applyProtection="1">
      <alignment horizontal="left" vertical="center" wrapText="1"/>
      <protection locked="0"/>
    </xf>
    <xf numFmtId="0" fontId="7" fillId="2" borderId="1" xfId="1" applyFont="1" applyFill="1" applyBorder="1" applyAlignment="1">
      <alignment horizontal="right" vertical="center" wrapText="1"/>
    </xf>
    <xf numFmtId="0" fontId="19" fillId="3" borderId="1" xfId="0" applyFont="1" applyFill="1" applyBorder="1" applyAlignment="1" applyProtection="1">
      <alignment horizontal="left" wrapText="1"/>
      <protection locked="0"/>
    </xf>
    <xf numFmtId="0" fontId="19" fillId="3" borderId="9" xfId="0" applyFont="1" applyFill="1" applyBorder="1" applyAlignment="1" applyProtection="1">
      <alignment horizontal="left" wrapText="1"/>
      <protection locked="0"/>
    </xf>
    <xf numFmtId="0" fontId="19" fillId="3" borderId="7" xfId="0" applyFont="1" applyFill="1" applyBorder="1" applyAlignment="1" applyProtection="1">
      <alignment horizontal="left" wrapText="1"/>
      <protection locked="0"/>
    </xf>
    <xf numFmtId="0" fontId="3" fillId="0" borderId="0" xfId="0" applyFont="1" applyAlignment="1">
      <alignment horizontal="left" wrapText="1"/>
    </xf>
    <xf numFmtId="168" fontId="19" fillId="3" borderId="1" xfId="3" applyNumberFormat="1" applyFont="1" applyFill="1" applyBorder="1" applyAlignment="1" applyProtection="1">
      <alignment horizontal="center" vertical="center" wrapText="1"/>
      <protection locked="0"/>
    </xf>
    <xf numFmtId="0" fontId="19" fillId="3" borderId="5" xfId="0" applyFont="1" applyFill="1" applyBorder="1" applyAlignment="1" applyProtection="1">
      <alignment vertical="center" wrapText="1"/>
      <protection locked="0"/>
    </xf>
    <xf numFmtId="0" fontId="19" fillId="3" borderId="1" xfId="0" applyFont="1" applyFill="1" applyBorder="1" applyAlignment="1" applyProtection="1">
      <alignment vertical="center" wrapText="1"/>
      <protection locked="0"/>
    </xf>
    <xf numFmtId="164" fontId="19" fillId="3" borderId="1" xfId="0" applyNumberFormat="1" applyFont="1" applyFill="1" applyBorder="1" applyAlignment="1" applyProtection="1">
      <alignment vertical="center" wrapText="1"/>
      <protection locked="0"/>
    </xf>
    <xf numFmtId="0" fontId="1" fillId="9"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3" fillId="0" borderId="0" xfId="0" applyFont="1" applyFill="1" applyBorder="1" applyAlignment="1">
      <alignment horizontal="center" vertical="center" wrapText="1"/>
    </xf>
    <xf numFmtId="168" fontId="19" fillId="0" borderId="2" xfId="3" applyNumberFormat="1" applyFont="1" applyFill="1" applyBorder="1" applyAlignment="1">
      <alignment horizontal="center" vertical="center" wrapText="1"/>
    </xf>
    <xf numFmtId="167" fontId="19" fillId="0" borderId="1" xfId="0" applyNumberFormat="1" applyFont="1" applyBorder="1" applyAlignment="1">
      <alignment horizontal="center" wrapText="1"/>
    </xf>
    <xf numFmtId="0" fontId="19" fillId="3" borderId="1" xfId="0" applyFont="1" applyFill="1" applyBorder="1" applyAlignment="1" applyProtection="1">
      <alignment wrapText="1"/>
      <protection locked="0"/>
    </xf>
    <xf numFmtId="44" fontId="19" fillId="3" borderId="1" xfId="3" applyFont="1" applyFill="1" applyBorder="1" applyAlignment="1" applyProtection="1">
      <alignment horizontal="center" vertical="center" wrapText="1"/>
      <protection locked="0"/>
    </xf>
    <xf numFmtId="0" fontId="3" fillId="9" borderId="0" xfId="0" applyFont="1" applyFill="1" applyAlignment="1" applyProtection="1">
      <alignment wrapText="1"/>
      <protection locked="0"/>
    </xf>
    <xf numFmtId="0" fontId="19" fillId="9" borderId="1" xfId="0" applyFont="1" applyFill="1" applyBorder="1" applyAlignment="1" applyProtection="1">
      <alignment wrapText="1"/>
      <protection locked="0"/>
    </xf>
    <xf numFmtId="0" fontId="19" fillId="9" borderId="7" xfId="0" applyFont="1" applyFill="1" applyBorder="1" applyAlignment="1" applyProtection="1">
      <alignment wrapText="1"/>
      <protection locked="0"/>
    </xf>
    <xf numFmtId="0" fontId="1" fillId="2" borderId="1" xfId="0" applyFont="1" applyFill="1" applyBorder="1" applyAlignment="1">
      <alignment horizontal="left" vertical="center" wrapText="1"/>
    </xf>
    <xf numFmtId="0" fontId="19" fillId="2" borderId="1" xfId="0" applyFont="1" applyFill="1" applyBorder="1" applyAlignment="1">
      <alignment vertical="center" wrapText="1"/>
    </xf>
    <xf numFmtId="167" fontId="15" fillId="3" borderId="1" xfId="0" applyNumberFormat="1" applyFont="1" applyFill="1" applyBorder="1" applyAlignment="1" applyProtection="1">
      <alignment horizontal="left" vertical="center" wrapText="1"/>
      <protection locked="0"/>
    </xf>
    <xf numFmtId="167" fontId="15" fillId="3" borderId="9" xfId="0" applyNumberFormat="1" applyFont="1" applyFill="1" applyBorder="1" applyAlignment="1" applyProtection="1">
      <alignment horizontal="left" vertical="center" wrapText="1"/>
      <protection locked="0"/>
    </xf>
    <xf numFmtId="167" fontId="15" fillId="9" borderId="7" xfId="0" applyNumberFormat="1" applyFont="1" applyFill="1" applyBorder="1" applyAlignment="1" applyProtection="1">
      <alignment horizontal="left" vertical="center" wrapText="1"/>
      <protection locked="0"/>
    </xf>
    <xf numFmtId="167" fontId="15" fillId="9" borderId="1" xfId="0" applyNumberFormat="1" applyFont="1" applyFill="1" applyBorder="1" applyAlignment="1" applyProtection="1">
      <alignment horizontal="left" vertical="center" wrapText="1"/>
      <protection locked="0"/>
    </xf>
    <xf numFmtId="167" fontId="15" fillId="9" borderId="9" xfId="0" applyNumberFormat="1" applyFont="1" applyFill="1" applyBorder="1" applyAlignment="1" applyProtection="1">
      <alignment horizontal="left" vertical="center" wrapText="1"/>
      <protection locked="0"/>
    </xf>
    <xf numFmtId="167" fontId="19" fillId="3" borderId="1" xfId="0" applyNumberFormat="1" applyFont="1" applyFill="1" applyBorder="1" applyAlignment="1" applyProtection="1">
      <alignment horizontal="center" vertical="center" wrapText="1"/>
      <protection locked="0"/>
    </xf>
    <xf numFmtId="0" fontId="6" fillId="8" borderId="12" xfId="0" applyFont="1" applyFill="1" applyBorder="1" applyAlignment="1" applyProtection="1">
      <alignment vertical="center" wrapText="1"/>
    </xf>
    <xf numFmtId="9" fontId="19" fillId="3" borderId="1" xfId="4" applyFont="1" applyFill="1" applyBorder="1" applyAlignment="1" applyProtection="1">
      <alignment horizontal="left" wrapText="1"/>
      <protection locked="0"/>
    </xf>
    <xf numFmtId="167" fontId="19" fillId="3" borderId="1" xfId="4" applyNumberFormat="1" applyFont="1" applyFill="1" applyBorder="1" applyAlignment="1" applyProtection="1">
      <alignment horizontal="center" vertical="center" wrapText="1"/>
      <protection locked="0"/>
    </xf>
    <xf numFmtId="0" fontId="7" fillId="3" borderId="2" xfId="1" applyFont="1" applyFill="1" applyBorder="1" applyAlignment="1" applyProtection="1">
      <alignment vertical="center" wrapText="1"/>
      <protection locked="0"/>
    </xf>
    <xf numFmtId="0" fontId="7" fillId="3" borderId="4" xfId="1" applyFont="1" applyFill="1" applyBorder="1" applyAlignment="1" applyProtection="1">
      <alignment vertical="center" wrapText="1"/>
      <protection locked="0"/>
    </xf>
    <xf numFmtId="0" fontId="7" fillId="3" borderId="3" xfId="1" applyFont="1" applyFill="1" applyBorder="1" applyAlignment="1" applyProtection="1">
      <alignment vertical="center" wrapText="1"/>
      <protection locked="0"/>
    </xf>
    <xf numFmtId="0" fontId="26" fillId="7" borderId="2" xfId="1" applyFont="1" applyFill="1" applyBorder="1" applyAlignment="1">
      <alignment vertical="center"/>
    </xf>
    <xf numFmtId="0" fontId="26" fillId="7" borderId="4" xfId="1" applyFont="1" applyFill="1" applyBorder="1" applyAlignment="1">
      <alignment vertical="center"/>
    </xf>
    <xf numFmtId="0" fontId="26" fillId="7" borderId="3" xfId="1" applyFont="1" applyFill="1" applyBorder="1" applyAlignment="1">
      <alignment vertical="center"/>
    </xf>
    <xf numFmtId="169" fontId="15" fillId="0" borderId="1" xfId="4" applyNumberFormat="1" applyFont="1" applyFill="1" applyBorder="1" applyAlignment="1" applyProtection="1">
      <alignment horizontal="left" vertical="center" wrapText="1"/>
    </xf>
    <xf numFmtId="169" fontId="6" fillId="8" borderId="3" xfId="4" applyNumberFormat="1" applyFont="1" applyFill="1" applyBorder="1" applyAlignment="1">
      <alignment vertical="center"/>
    </xf>
    <xf numFmtId="2" fontId="7" fillId="3" borderId="2" xfId="4" applyNumberFormat="1" applyFont="1" applyFill="1" applyBorder="1" applyAlignment="1" applyProtection="1">
      <alignment horizontal="center" vertical="center" wrapText="1"/>
      <protection locked="0"/>
    </xf>
    <xf numFmtId="2" fontId="7" fillId="3" borderId="2" xfId="1" applyNumberFormat="1" applyFont="1" applyFill="1" applyBorder="1" applyAlignment="1" applyProtection="1">
      <alignment horizontal="center" vertical="center" wrapText="1"/>
      <protection locked="0"/>
    </xf>
    <xf numFmtId="0" fontId="19" fillId="0" borderId="0" xfId="0" applyFont="1" applyFill="1" applyBorder="1" applyAlignment="1">
      <alignment horizontal="right" vertical="center"/>
    </xf>
    <xf numFmtId="0" fontId="19" fillId="3" borderId="6" xfId="0" applyFont="1" applyFill="1" applyBorder="1" applyAlignment="1" applyProtection="1">
      <alignment horizontal="left" vertical="center" wrapText="1"/>
      <protection locked="0"/>
    </xf>
    <xf numFmtId="0" fontId="19" fillId="3" borderId="3"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right" vertical="center" wrapText="1"/>
      <protection locked="0"/>
    </xf>
    <xf numFmtId="164" fontId="19" fillId="3" borderId="1" xfId="0" applyNumberFormat="1" applyFont="1" applyFill="1" applyBorder="1" applyAlignment="1" applyProtection="1">
      <alignment horizontal="right" vertical="center" wrapText="1"/>
      <protection locked="0"/>
    </xf>
    <xf numFmtId="166" fontId="19" fillId="0" borderId="1" xfId="0" applyNumberFormat="1" applyFont="1" applyFill="1" applyBorder="1" applyAlignment="1">
      <alignment horizontal="right" vertical="center"/>
    </xf>
    <xf numFmtId="0" fontId="19" fillId="3" borderId="5" xfId="0" applyFont="1" applyFill="1" applyBorder="1" applyAlignment="1" applyProtection="1">
      <alignment horizontal="right" vertical="center" wrapText="1"/>
      <protection locked="0"/>
    </xf>
    <xf numFmtId="165" fontId="19" fillId="0" borderId="1" xfId="0" applyNumberFormat="1" applyFont="1" applyFill="1" applyBorder="1" applyAlignment="1">
      <alignment horizontal="right" vertical="center"/>
    </xf>
    <xf numFmtId="167" fontId="19" fillId="0" borderId="5" xfId="0" applyNumberFormat="1" applyFont="1" applyFill="1" applyBorder="1" applyAlignment="1">
      <alignment horizontal="right" vertical="center"/>
    </xf>
    <xf numFmtId="0" fontId="19" fillId="0" borderId="0" xfId="0" applyFont="1" applyBorder="1" applyAlignment="1">
      <alignment horizontal="left" vertical="center" wrapText="1"/>
    </xf>
    <xf numFmtId="0" fontId="19" fillId="3" borderId="1" xfId="0" applyNumberFormat="1" applyFont="1" applyFill="1" applyBorder="1" applyAlignment="1" applyProtection="1">
      <alignment horizontal="left" wrapText="1"/>
      <protection locked="0"/>
    </xf>
    <xf numFmtId="0" fontId="3" fillId="0" borderId="0" xfId="0" applyNumberFormat="1" applyFont="1" applyAlignment="1">
      <alignment horizontal="left" wrapText="1"/>
    </xf>
    <xf numFmtId="0" fontId="19" fillId="0" borderId="0" xfId="0" applyNumberFormat="1" applyFont="1" applyAlignment="1">
      <alignment wrapText="1"/>
    </xf>
    <xf numFmtId="0" fontId="0" fillId="0" borderId="0" xfId="0" applyNumberFormat="1" applyAlignment="1">
      <alignment wrapText="1"/>
    </xf>
    <xf numFmtId="0" fontId="19" fillId="3" borderId="1" xfId="4" applyNumberFormat="1" applyFont="1" applyFill="1" applyBorder="1" applyAlignment="1" applyProtection="1">
      <alignment horizontal="left" wrapText="1"/>
      <protection locked="0"/>
    </xf>
    <xf numFmtId="0" fontId="1" fillId="2" borderId="1" xfId="0" applyNumberFormat="1" applyFont="1" applyFill="1" applyBorder="1" applyAlignment="1">
      <alignment horizontal="left" wrapText="1"/>
    </xf>
    <xf numFmtId="0" fontId="19" fillId="3" borderId="9" xfId="0" applyNumberFormat="1" applyFont="1" applyFill="1" applyBorder="1" applyAlignment="1" applyProtection="1">
      <alignment horizontal="left" wrapText="1"/>
      <protection locked="0"/>
    </xf>
    <xf numFmtId="0" fontId="19" fillId="3" borderId="7" xfId="0" applyNumberFormat="1" applyFont="1" applyFill="1" applyBorder="1" applyAlignment="1" applyProtection="1">
      <alignment horizontal="left" wrapText="1"/>
      <protection locked="0"/>
    </xf>
    <xf numFmtId="0" fontId="4" fillId="2" borderId="4" xfId="0" applyFont="1" applyFill="1" applyBorder="1" applyAlignment="1">
      <alignment horizontal="left" wrapText="1"/>
    </xf>
    <xf numFmtId="0" fontId="4" fillId="2" borderId="3" xfId="0" applyNumberFormat="1" applyFont="1" applyFill="1" applyBorder="1" applyAlignment="1">
      <alignment horizontal="left" wrapText="1"/>
    </xf>
    <xf numFmtId="0" fontId="32" fillId="2" borderId="1" xfId="0" applyNumberFormat="1" applyFont="1" applyFill="1" applyBorder="1" applyAlignment="1">
      <alignment horizontal="center" wrapText="1"/>
    </xf>
    <xf numFmtId="167" fontId="6" fillId="8" borderId="3" xfId="0" applyNumberFormat="1" applyFont="1" applyFill="1" applyBorder="1" applyAlignment="1">
      <alignment vertical="center"/>
    </xf>
    <xf numFmtId="167" fontId="3" fillId="0" borderId="0" xfId="0" applyNumberFormat="1" applyFont="1"/>
    <xf numFmtId="0" fontId="38" fillId="0" borderId="1" xfId="0" applyFont="1" applyBorder="1"/>
    <xf numFmtId="0" fontId="0" fillId="0" borderId="1" xfId="0" applyBorder="1"/>
    <xf numFmtId="17" fontId="0" fillId="0" borderId="1" xfId="0" applyNumberFormat="1" applyBorder="1"/>
    <xf numFmtId="0" fontId="18" fillId="7" borderId="1" xfId="0" applyFont="1" applyFill="1" applyBorder="1" applyAlignment="1">
      <alignment horizontal="center"/>
    </xf>
    <xf numFmtId="0" fontId="1" fillId="0" borderId="14" xfId="0" applyFont="1" applyBorder="1" applyAlignment="1">
      <alignment horizontal="left" wrapText="1"/>
    </xf>
    <xf numFmtId="0" fontId="1" fillId="0" borderId="0" xfId="0" applyFont="1" applyBorder="1" applyAlignment="1">
      <alignment horizontal="left" wrapText="1"/>
    </xf>
    <xf numFmtId="0" fontId="1" fillId="0" borderId="15" xfId="0" applyFont="1" applyBorder="1" applyAlignment="1">
      <alignment horizontal="left" wrapText="1"/>
    </xf>
    <xf numFmtId="0" fontId="1" fillId="0" borderId="8" xfId="0" applyFont="1" applyFill="1" applyBorder="1" applyAlignment="1">
      <alignment horizontal="left" wrapText="1"/>
    </xf>
    <xf numFmtId="0" fontId="1" fillId="0" borderId="12" xfId="0" applyFont="1" applyFill="1" applyBorder="1" applyAlignment="1">
      <alignment horizontal="left" wrapText="1"/>
    </xf>
    <xf numFmtId="0" fontId="1" fillId="0" borderId="11" xfId="0" applyFont="1" applyFill="1" applyBorder="1" applyAlignment="1">
      <alignment horizontal="left" wrapText="1"/>
    </xf>
    <xf numFmtId="0" fontId="35" fillId="0" borderId="0" xfId="0" applyFont="1" applyAlignment="1">
      <alignment horizontal="left" wrapText="1"/>
    </xf>
    <xf numFmtId="0" fontId="0" fillId="0" borderId="0" xfId="0" applyBorder="1" applyAlignment="1">
      <alignment horizontal="left" wrapText="1"/>
    </xf>
    <xf numFmtId="0" fontId="0" fillId="0" borderId="15" xfId="0" applyBorder="1" applyAlignment="1">
      <alignment horizontal="left" wrapText="1"/>
    </xf>
    <xf numFmtId="0" fontId="1" fillId="0" borderId="5" xfId="0" applyFont="1" applyBorder="1" applyAlignment="1">
      <alignment horizontal="left" wrapText="1"/>
    </xf>
    <xf numFmtId="0" fontId="0" fillId="0" borderId="6" xfId="0" applyBorder="1" applyAlignment="1">
      <alignment horizontal="left" wrapText="1"/>
    </xf>
    <xf numFmtId="0" fontId="0" fillId="0" borderId="10" xfId="0" applyBorder="1" applyAlignment="1">
      <alignment horizontal="left" wrapText="1"/>
    </xf>
    <xf numFmtId="0" fontId="38" fillId="5" borderId="1" xfId="0" applyFont="1" applyFill="1" applyBorder="1" applyAlignment="1">
      <alignment horizontal="left"/>
    </xf>
    <xf numFmtId="0" fontId="19" fillId="3" borderId="8" xfId="0" applyFont="1" applyFill="1" applyBorder="1" applyAlignment="1" applyProtection="1">
      <alignment horizontal="center" wrapText="1"/>
      <protection locked="0"/>
    </xf>
    <xf numFmtId="0" fontId="19" fillId="3" borderId="11" xfId="0" applyFont="1" applyFill="1" applyBorder="1" applyAlignment="1" applyProtection="1">
      <alignment horizontal="center" wrapText="1"/>
      <protection locked="0"/>
    </xf>
    <xf numFmtId="0" fontId="19" fillId="3" borderId="14" xfId="0" applyFont="1" applyFill="1" applyBorder="1" applyAlignment="1" applyProtection="1">
      <alignment horizontal="center" wrapText="1"/>
      <protection locked="0"/>
    </xf>
    <xf numFmtId="0" fontId="19" fillId="3" borderId="15" xfId="0" applyFont="1" applyFill="1" applyBorder="1" applyAlignment="1" applyProtection="1">
      <alignment horizontal="center" wrapText="1"/>
      <protection locked="0"/>
    </xf>
    <xf numFmtId="0" fontId="19" fillId="3" borderId="5" xfId="0" applyFont="1" applyFill="1" applyBorder="1" applyAlignment="1" applyProtection="1">
      <alignment horizontal="center" wrapText="1"/>
      <protection locked="0"/>
    </xf>
    <xf numFmtId="0" fontId="19" fillId="3" borderId="10" xfId="0" applyFont="1" applyFill="1" applyBorder="1" applyAlignment="1" applyProtection="1">
      <alignment horizontal="center" wrapText="1"/>
      <protection locked="0"/>
    </xf>
    <xf numFmtId="0" fontId="18" fillId="7" borderId="2" xfId="0" applyFont="1" applyFill="1" applyBorder="1" applyAlignment="1" applyProtection="1">
      <alignment horizontal="center"/>
      <protection locked="0"/>
    </xf>
    <xf numFmtId="0" fontId="18" fillId="7" borderId="4" xfId="0" applyFont="1" applyFill="1" applyBorder="1" applyAlignment="1" applyProtection="1">
      <alignment horizontal="center"/>
      <protection locked="0"/>
    </xf>
    <xf numFmtId="0" fontId="18" fillId="7" borderId="3" xfId="0" applyFont="1" applyFill="1" applyBorder="1" applyAlignment="1" applyProtection="1">
      <alignment horizontal="center"/>
      <protection locked="0"/>
    </xf>
    <xf numFmtId="0" fontId="19" fillId="0" borderId="2" xfId="0" applyFont="1" applyFill="1" applyBorder="1" applyAlignment="1" applyProtection="1">
      <alignment horizontal="left" wrapText="1"/>
      <protection locked="0"/>
    </xf>
    <xf numFmtId="0" fontId="19" fillId="0" borderId="4" xfId="0" applyFont="1" applyFill="1" applyBorder="1" applyAlignment="1" applyProtection="1">
      <alignment horizontal="left" wrapText="1"/>
      <protection locked="0"/>
    </xf>
    <xf numFmtId="0" fontId="19" fillId="0" borderId="3" xfId="0" applyFont="1" applyFill="1" applyBorder="1" applyAlignment="1" applyProtection="1">
      <alignment horizontal="left" wrapText="1"/>
      <protection locked="0"/>
    </xf>
    <xf numFmtId="0" fontId="4" fillId="5" borderId="2"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19" fillId="0" borderId="1" xfId="0" applyFont="1" applyBorder="1" applyAlignment="1">
      <alignment horizontal="right" vertical="center" wrapText="1"/>
    </xf>
    <xf numFmtId="0" fontId="18" fillId="7" borderId="2" xfId="0" applyFont="1" applyFill="1" applyBorder="1" applyAlignment="1">
      <alignment horizontal="center"/>
    </xf>
    <xf numFmtId="0" fontId="18" fillId="7" borderId="3" xfId="0" applyFont="1"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9" fillId="0" borderId="1" xfId="0" applyFont="1" applyBorder="1" applyAlignment="1">
      <alignment horizontal="right" vertical="center"/>
    </xf>
    <xf numFmtId="0" fontId="19" fillId="3" borderId="1" xfId="0" applyFont="1" applyFill="1" applyBorder="1" applyAlignment="1" applyProtection="1">
      <alignment horizontal="left" vertical="center" wrapText="1"/>
      <protection locked="0"/>
    </xf>
    <xf numFmtId="0" fontId="18" fillId="7" borderId="1" xfId="0" applyFont="1" applyFill="1" applyBorder="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 fillId="2" borderId="3" xfId="0" applyFont="1" applyFill="1" applyBorder="1" applyAlignment="1">
      <alignment horizontal="center" wrapText="1"/>
    </xf>
    <xf numFmtId="0" fontId="19" fillId="3" borderId="2" xfId="0" applyFont="1"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wrapText="1"/>
      <protection locked="0"/>
    </xf>
    <xf numFmtId="0" fontId="19" fillId="0" borderId="2" xfId="0" applyFont="1" applyBorder="1" applyAlignment="1">
      <alignment horizontal="left" wrapText="1"/>
    </xf>
    <xf numFmtId="0" fontId="19" fillId="0" borderId="4" xfId="0" applyFont="1" applyBorder="1" applyAlignment="1">
      <alignment horizontal="left"/>
    </xf>
    <xf numFmtId="0" fontId="19" fillId="0" borderId="3" xfId="0" applyFont="1" applyBorder="1" applyAlignment="1">
      <alignment horizontal="left"/>
    </xf>
    <xf numFmtId="0" fontId="4" fillId="5" borderId="2" xfId="0" applyFont="1" applyFill="1" applyBorder="1" applyAlignment="1">
      <alignment horizontal="left"/>
    </xf>
    <xf numFmtId="0" fontId="4" fillId="5" borderId="4" xfId="0" applyFont="1" applyFill="1" applyBorder="1" applyAlignment="1">
      <alignment horizontal="left"/>
    </xf>
    <xf numFmtId="0" fontId="4" fillId="5" borderId="3" xfId="0" applyFont="1" applyFill="1" applyBorder="1" applyAlignment="1">
      <alignment horizontal="left"/>
    </xf>
    <xf numFmtId="0" fontId="18" fillId="7" borderId="1" xfId="0" applyFont="1" applyFill="1" applyBorder="1" applyAlignment="1">
      <alignment horizontal="left" vertical="center"/>
    </xf>
    <xf numFmtId="3" fontId="6" fillId="2" borderId="2" xfId="1" applyNumberFormat="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18" fillId="7" borderId="2"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3" xfId="0" applyFont="1" applyFill="1" applyBorder="1" applyAlignment="1">
      <alignment horizontal="center" vertical="center"/>
    </xf>
    <xf numFmtId="0" fontId="15" fillId="9" borderId="2"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0" fontId="19" fillId="9" borderId="1" xfId="0"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18" fillId="7" borderId="8" xfId="0" applyFont="1" applyFill="1" applyBorder="1" applyAlignment="1">
      <alignment horizontal="center" vertical="center"/>
    </xf>
    <xf numFmtId="0" fontId="18" fillId="7" borderId="12" xfId="0" applyFont="1" applyFill="1" applyBorder="1" applyAlignment="1">
      <alignment horizontal="center" vertical="center"/>
    </xf>
    <xf numFmtId="0" fontId="18" fillId="7"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8" fillId="7" borderId="1" xfId="0" applyFont="1" applyFill="1" applyBorder="1" applyAlignment="1">
      <alignment vertical="center"/>
    </xf>
    <xf numFmtId="0" fontId="4" fillId="5" borderId="1" xfId="0" applyFont="1" applyFill="1" applyBorder="1" applyAlignment="1"/>
    <xf numFmtId="0" fontId="6" fillId="2" borderId="8"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15" fillId="3" borderId="5"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1" fillId="9" borderId="1" xfId="0" applyFont="1" applyFill="1" applyBorder="1" applyAlignment="1">
      <alignment horizontal="center" vertical="center"/>
    </xf>
    <xf numFmtId="0" fontId="1" fillId="3" borderId="1" xfId="0" applyFont="1" applyFill="1" applyBorder="1" applyAlignment="1">
      <alignment horizontal="center" vertical="center"/>
    </xf>
    <xf numFmtId="0" fontId="19" fillId="0" borderId="1" xfId="0" applyFont="1" applyBorder="1" applyAlignment="1">
      <alignment wrapText="1"/>
    </xf>
    <xf numFmtId="0" fontId="4" fillId="5" borderId="1" xfId="0" applyFont="1" applyFill="1" applyBorder="1" applyAlignment="1">
      <alignment horizontal="left"/>
    </xf>
    <xf numFmtId="0" fontId="19" fillId="0" borderId="1" xfId="0" applyFont="1" applyBorder="1" applyAlignment="1">
      <alignment horizontal="left" wrapText="1"/>
    </xf>
    <xf numFmtId="0" fontId="7" fillId="3" borderId="2" xfId="1" applyNumberFormat="1" applyFont="1" applyFill="1" applyBorder="1" applyAlignment="1" applyProtection="1">
      <alignment horizontal="center" vertical="center" wrapText="1"/>
      <protection locked="0"/>
    </xf>
    <xf numFmtId="0" fontId="7" fillId="3" borderId="3" xfId="1" applyNumberFormat="1" applyFont="1" applyFill="1" applyBorder="1" applyAlignment="1" applyProtection="1">
      <alignment horizontal="center" vertical="center" wrapText="1"/>
      <protection locked="0"/>
    </xf>
    <xf numFmtId="3" fontId="7" fillId="3" borderId="2" xfId="1" applyNumberFormat="1" applyFont="1" applyFill="1" applyBorder="1" applyAlignment="1" applyProtection="1">
      <alignment horizontal="left" vertical="center" wrapText="1"/>
      <protection locked="0"/>
    </xf>
    <xf numFmtId="3" fontId="7" fillId="3" borderId="3" xfId="1" applyNumberFormat="1" applyFont="1" applyFill="1" applyBorder="1" applyAlignment="1" applyProtection="1">
      <alignment horizontal="left" vertical="center" wrapText="1"/>
      <protection locked="0"/>
    </xf>
    <xf numFmtId="0" fontId="7" fillId="3" borderId="2" xfId="1" applyNumberFormat="1" applyFont="1" applyFill="1" applyBorder="1" applyAlignment="1" applyProtection="1">
      <alignment horizontal="left" vertical="center" wrapText="1"/>
      <protection locked="0"/>
    </xf>
    <xf numFmtId="0" fontId="7" fillId="3" borderId="4" xfId="1" applyNumberFormat="1" applyFont="1" applyFill="1" applyBorder="1" applyAlignment="1" applyProtection="1">
      <alignment horizontal="left" vertical="center" wrapText="1"/>
      <protection locked="0"/>
    </xf>
    <xf numFmtId="0" fontId="7" fillId="3" borderId="3" xfId="1" applyNumberFormat="1" applyFont="1" applyFill="1" applyBorder="1" applyAlignment="1" applyProtection="1">
      <alignment horizontal="left" vertical="center" wrapText="1"/>
      <protection locked="0"/>
    </xf>
    <xf numFmtId="0" fontId="6" fillId="2" borderId="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26" fillId="7" borderId="2" xfId="1" applyFont="1" applyFill="1" applyBorder="1" applyAlignment="1" applyProtection="1">
      <alignment horizontal="center" vertical="center" wrapText="1"/>
      <protection locked="0"/>
    </xf>
    <xf numFmtId="0" fontId="26" fillId="7" borderId="4" xfId="1" applyFont="1" applyFill="1" applyBorder="1" applyAlignment="1" applyProtection="1">
      <alignment horizontal="center" vertical="center" wrapText="1"/>
      <protection locked="0"/>
    </xf>
    <xf numFmtId="0" fontId="26" fillId="7" borderId="3"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right" vertical="center" wrapText="1"/>
      <protection locked="0"/>
    </xf>
    <xf numFmtId="0" fontId="6" fillId="3" borderId="1" xfId="0"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6" fillId="2" borderId="9"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7" xfId="0" applyFont="1" applyFill="1" applyBorder="1" applyAlignment="1" applyProtection="1">
      <alignment horizontal="center" vertical="center" wrapText="1"/>
    </xf>
    <xf numFmtId="0" fontId="6" fillId="2" borderId="13" xfId="1" applyFont="1" applyFill="1" applyBorder="1" applyAlignment="1">
      <alignment horizontal="center" vertical="center" wrapText="1"/>
    </xf>
    <xf numFmtId="0" fontId="19" fillId="0" borderId="1" xfId="0" applyFont="1" applyBorder="1" applyAlignment="1">
      <alignment horizontal="left"/>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0" fillId="0" borderId="1" xfId="0" applyBorder="1" applyAlignment="1">
      <alignment horizontal="left"/>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26" fillId="7" borderId="1" xfId="1" applyFont="1" applyFill="1" applyBorder="1" applyAlignment="1">
      <alignment horizontal="center" vertical="center" wrapText="1"/>
    </xf>
    <xf numFmtId="0" fontId="26" fillId="7" borderId="1" xfId="1" applyFont="1" applyFill="1" applyBorder="1" applyAlignment="1">
      <alignment horizontal="left" vertical="center" wrapText="1"/>
    </xf>
    <xf numFmtId="0" fontId="4"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6" fillId="2" borderId="8"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7" fillId="2" borderId="2" xfId="1" applyFont="1" applyFill="1" applyBorder="1" applyAlignment="1">
      <alignment horizontal="right" vertical="center" wrapText="1"/>
    </xf>
    <xf numFmtId="0" fontId="7" fillId="2" borderId="3" xfId="1" applyFont="1" applyFill="1" applyBorder="1" applyAlignment="1">
      <alignment horizontal="right"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26" fillId="7" borderId="2" xfId="1" applyFont="1" applyFill="1" applyBorder="1" applyAlignment="1">
      <alignment horizontal="center" vertical="center" wrapText="1"/>
    </xf>
    <xf numFmtId="0" fontId="26" fillId="7"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7" fillId="3" borderId="1" xfId="1" quotePrefix="1" applyFont="1" applyFill="1" applyBorder="1" applyAlignment="1" applyProtection="1">
      <alignment horizontal="center" vertical="center" wrapText="1"/>
      <protection locked="0"/>
    </xf>
    <xf numFmtId="0" fontId="26" fillId="7" borderId="2" xfId="1" applyFont="1" applyFill="1" applyBorder="1" applyAlignment="1">
      <alignment horizontal="left" vertical="center" wrapText="1"/>
    </xf>
    <xf numFmtId="0" fontId="26" fillId="7" borderId="4" xfId="1" applyFont="1" applyFill="1" applyBorder="1" applyAlignment="1">
      <alignment horizontal="left" vertical="center" wrapText="1"/>
    </xf>
    <xf numFmtId="0" fontId="19" fillId="0" borderId="2" xfId="0" applyFont="1" applyBorder="1" applyAlignment="1">
      <alignment horizontal="left"/>
    </xf>
    <xf numFmtId="0" fontId="18" fillId="7" borderId="1" xfId="0" applyFont="1" applyFill="1" applyBorder="1" applyAlignment="1">
      <alignment horizontal="center" vertical="center" wrapText="1"/>
    </xf>
    <xf numFmtId="0" fontId="26" fillId="7" borderId="2" xfId="1" applyFont="1" applyFill="1" applyBorder="1" applyAlignment="1">
      <alignment horizontal="center" vertical="center"/>
    </xf>
    <xf numFmtId="0" fontId="26" fillId="7" borderId="4" xfId="1" applyFont="1" applyFill="1" applyBorder="1" applyAlignment="1">
      <alignment horizontal="center" vertical="center"/>
    </xf>
    <xf numFmtId="0" fontId="26" fillId="7" borderId="3" xfId="1" applyFont="1" applyFill="1" applyBorder="1" applyAlignment="1">
      <alignment horizontal="center" vertical="center"/>
    </xf>
    <xf numFmtId="0" fontId="20" fillId="2" borderId="2"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6" fillId="7" borderId="3" xfId="1" applyFont="1" applyFill="1" applyBorder="1" applyAlignment="1">
      <alignment horizontal="center" vertical="center" wrapText="1"/>
    </xf>
    <xf numFmtId="0" fontId="19" fillId="3" borderId="4" xfId="0" applyFont="1" applyFill="1" applyBorder="1" applyAlignment="1" applyProtection="1">
      <alignment horizontal="center" vertical="center" wrapText="1"/>
      <protection locked="0"/>
    </xf>
    <xf numFmtId="0" fontId="6" fillId="2" borderId="12"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10" xfId="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0" fontId="26" fillId="7" borderId="1" xfId="1" applyFont="1" applyFill="1" applyBorder="1" applyAlignment="1">
      <alignment horizontal="center" vertical="center"/>
    </xf>
    <xf numFmtId="0" fontId="26" fillId="7" borderId="2" xfId="1" applyFont="1" applyFill="1" applyBorder="1" applyAlignment="1">
      <alignment horizontal="left" vertical="center"/>
    </xf>
    <xf numFmtId="0" fontId="26" fillId="7" borderId="4" xfId="1" applyFont="1" applyFill="1" applyBorder="1" applyAlignment="1">
      <alignment horizontal="left" vertical="center"/>
    </xf>
    <xf numFmtId="0" fontId="26" fillId="7" borderId="3" xfId="1" applyFont="1" applyFill="1" applyBorder="1" applyAlignment="1">
      <alignment horizontal="left" vertical="center"/>
    </xf>
    <xf numFmtId="0" fontId="4" fillId="5" borderId="2"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9" fillId="0" borderId="2" xfId="0" applyFont="1" applyBorder="1" applyAlignment="1">
      <alignment horizontal="left" vertical="center"/>
    </xf>
    <xf numFmtId="0" fontId="19" fillId="3" borderId="2" xfId="0" applyFont="1" applyFill="1" applyBorder="1" applyAlignment="1" applyProtection="1">
      <alignment horizontal="center" wrapText="1"/>
      <protection locked="0"/>
    </xf>
    <xf numFmtId="0" fontId="19" fillId="3" borderId="4" xfId="0" applyFont="1" applyFill="1" applyBorder="1" applyAlignment="1" applyProtection="1">
      <alignment horizontal="center" wrapText="1"/>
      <protection locked="0"/>
    </xf>
    <xf numFmtId="0" fontId="19" fillId="3" borderId="3" xfId="0" applyFont="1" applyFill="1" applyBorder="1" applyAlignment="1" applyProtection="1">
      <alignment horizontal="center" wrapText="1"/>
      <protection locked="0"/>
    </xf>
    <xf numFmtId="0" fontId="18" fillId="7" borderId="4" xfId="0" applyFont="1" applyFill="1" applyBorder="1" applyAlignment="1">
      <alignment horizontal="center"/>
    </xf>
    <xf numFmtId="0" fontId="19" fillId="3" borderId="1" xfId="0" applyFont="1" applyFill="1" applyBorder="1" applyAlignment="1" applyProtection="1">
      <alignment horizontal="center" wrapText="1"/>
      <protection locked="0"/>
    </xf>
    <xf numFmtId="0" fontId="4" fillId="5" borderId="1" xfId="0" applyFont="1" applyFill="1" applyBorder="1" applyAlignment="1">
      <alignment horizontal="left" vertical="center"/>
    </xf>
    <xf numFmtId="0" fontId="19"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6" fillId="8" borderId="1" xfId="0" applyFont="1" applyFill="1" applyBorder="1" applyAlignment="1">
      <alignment horizontal="left" vertical="center" wrapText="1"/>
    </xf>
    <xf numFmtId="0" fontId="0" fillId="0" borderId="1" xfId="0" applyBorder="1" applyAlignment="1">
      <alignment horizontal="left" vertical="center" wrapText="1"/>
    </xf>
    <xf numFmtId="0" fontId="18" fillId="7" borderId="1" xfId="0" applyFont="1" applyFill="1" applyBorder="1" applyAlignment="1">
      <alignment horizontal="left"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4" fillId="2" borderId="8" xfId="1" applyFont="1" applyFill="1" applyBorder="1" applyAlignment="1" applyProtection="1">
      <alignment horizontal="left" vertical="top" wrapText="1"/>
    </xf>
    <xf numFmtId="0" fontId="14" fillId="2" borderId="5" xfId="1" applyFont="1" applyFill="1" applyBorder="1" applyAlignment="1" applyProtection="1">
      <alignment horizontal="left" vertical="top" wrapText="1"/>
    </xf>
    <xf numFmtId="0" fontId="33" fillId="7" borderId="1" xfId="1" applyFont="1" applyFill="1" applyBorder="1" applyAlignment="1" applyProtection="1">
      <alignment horizontal="center"/>
    </xf>
    <xf numFmtId="0" fontId="3" fillId="9" borderId="1"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19" fillId="2" borderId="1" xfId="0" applyFont="1" applyFill="1" applyBorder="1" applyAlignment="1">
      <alignment horizontal="right"/>
    </xf>
    <xf numFmtId="0" fontId="16" fillId="2" borderId="12" xfId="1" applyFont="1" applyFill="1" applyBorder="1" applyAlignment="1" applyProtection="1">
      <alignment horizontal="center" wrapText="1"/>
    </xf>
    <xf numFmtId="0" fontId="16" fillId="2" borderId="6" xfId="1" applyFont="1" applyFill="1" applyBorder="1" applyAlignment="1" applyProtection="1">
      <alignment horizontal="center" wrapText="1"/>
    </xf>
    <xf numFmtId="0" fontId="16" fillId="2" borderId="11" xfId="1" applyFont="1" applyFill="1" applyBorder="1" applyAlignment="1" applyProtection="1">
      <alignment horizontal="center" wrapText="1"/>
    </xf>
    <xf numFmtId="0" fontId="16" fillId="2" borderId="10" xfId="1" applyFont="1" applyFill="1" applyBorder="1" applyAlignment="1" applyProtection="1">
      <alignment horizontal="center" wrapText="1"/>
    </xf>
    <xf numFmtId="0" fontId="16" fillId="2" borderId="9" xfId="1" applyFont="1" applyFill="1" applyBorder="1" applyAlignment="1" applyProtection="1">
      <alignment horizontal="center" wrapText="1"/>
    </xf>
    <xf numFmtId="0" fontId="16" fillId="2" borderId="7" xfId="1" applyFont="1" applyFill="1" applyBorder="1" applyAlignment="1" applyProtection="1">
      <alignment horizontal="center" wrapText="1"/>
    </xf>
  </cellXfs>
  <cellStyles count="5">
    <cellStyle name="Currency" xfId="3" builtinId="4"/>
    <cellStyle name="Normal" xfId="0" builtinId="0"/>
    <cellStyle name="Normal 10 2" xfId="1" xr:uid="{F1A92500-FBAF-4BE8-9DC1-22A6BC62D966}"/>
    <cellStyle name="Normal 7 2" xfId="2" xr:uid="{B23C59B6-394D-45B6-986F-77DAFE9BAB76}"/>
    <cellStyle name="Percent" xfId="4" builtinId="5"/>
  </cellStyles>
  <dxfs count="1">
    <dxf>
      <numFmt numFmtId="13" formatCode="0%"/>
    </dxf>
  </dxfs>
  <tableStyles count="0" defaultTableStyle="TableStyleMedium2" defaultPivotStyle="PivotStyleLight16"/>
  <colors>
    <mruColors>
      <color rgb="FF99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19050</xdr:colOff>
      <xdr:row>7</xdr:row>
      <xdr:rowOff>19050</xdr:rowOff>
    </xdr:to>
    <xdr:pic>
      <xdr:nvPicPr>
        <xdr:cNvPr id="2" name="Picture 26">
          <a:extLst>
            <a:ext uri="{FF2B5EF4-FFF2-40B4-BE49-F238E27FC236}">
              <a16:creationId xmlns:a16="http://schemas.microsoft.com/office/drawing/2014/main" id="{5C36990F-3FF2-48DC-A770-ABF801F98C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171950"/>
          <a:ext cx="19050" cy="19050"/>
        </a:xfrm>
        <a:prstGeom prst="rect">
          <a:avLst/>
        </a:prstGeom>
        <a:noFill/>
      </xdr:spPr>
    </xdr:pic>
    <xdr:clientData/>
  </xdr:twoCellAnchor>
  <xdr:twoCellAnchor editAs="oneCell">
    <xdr:from>
      <xdr:col>11</xdr:col>
      <xdr:colOff>0</xdr:colOff>
      <xdr:row>7</xdr:row>
      <xdr:rowOff>0</xdr:rowOff>
    </xdr:from>
    <xdr:to>
      <xdr:col>11</xdr:col>
      <xdr:colOff>19050</xdr:colOff>
      <xdr:row>7</xdr:row>
      <xdr:rowOff>19050</xdr:rowOff>
    </xdr:to>
    <xdr:pic>
      <xdr:nvPicPr>
        <xdr:cNvPr id="3" name="Picture 26">
          <a:extLst>
            <a:ext uri="{FF2B5EF4-FFF2-40B4-BE49-F238E27FC236}">
              <a16:creationId xmlns:a16="http://schemas.microsoft.com/office/drawing/2014/main" id="{060C4EB3-0728-42BB-9D38-81FEF8DB5C6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476750"/>
          <a:ext cx="19050" cy="19050"/>
        </a:xfrm>
        <a:prstGeom prst="rect">
          <a:avLst/>
        </a:prstGeom>
        <a:noFill/>
      </xdr:spPr>
    </xdr:pic>
    <xdr:clientData/>
  </xdr:twoCellAnchor>
  <xdr:oneCellAnchor>
    <xdr:from>
      <xdr:col>11</xdr:col>
      <xdr:colOff>0</xdr:colOff>
      <xdr:row>6</xdr:row>
      <xdr:rowOff>0</xdr:rowOff>
    </xdr:from>
    <xdr:ext cx="19050" cy="19050"/>
    <xdr:pic>
      <xdr:nvPicPr>
        <xdr:cNvPr id="15" name="Picture 26">
          <a:extLst>
            <a:ext uri="{FF2B5EF4-FFF2-40B4-BE49-F238E27FC236}">
              <a16:creationId xmlns:a16="http://schemas.microsoft.com/office/drawing/2014/main" id="{EB48E233-5114-44B7-8E57-2E74015D6D2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6</xdr:row>
      <xdr:rowOff>0</xdr:rowOff>
    </xdr:from>
    <xdr:ext cx="19050" cy="19050"/>
    <xdr:pic>
      <xdr:nvPicPr>
        <xdr:cNvPr id="16" name="Picture 26">
          <a:extLst>
            <a:ext uri="{FF2B5EF4-FFF2-40B4-BE49-F238E27FC236}">
              <a16:creationId xmlns:a16="http://schemas.microsoft.com/office/drawing/2014/main" id="{78032674-555C-434C-A33F-B0B05BD65E1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5</xdr:row>
      <xdr:rowOff>0</xdr:rowOff>
    </xdr:from>
    <xdr:ext cx="19050" cy="19050"/>
    <xdr:pic>
      <xdr:nvPicPr>
        <xdr:cNvPr id="17" name="Picture 26">
          <a:extLst>
            <a:ext uri="{FF2B5EF4-FFF2-40B4-BE49-F238E27FC236}">
              <a16:creationId xmlns:a16="http://schemas.microsoft.com/office/drawing/2014/main" id="{AE17C329-C1BC-4F3E-ACBE-C0394EC7560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oneCellAnchor>
    <xdr:from>
      <xdr:col>11</xdr:col>
      <xdr:colOff>0</xdr:colOff>
      <xdr:row>5</xdr:row>
      <xdr:rowOff>0</xdr:rowOff>
    </xdr:from>
    <xdr:ext cx="19050" cy="19050"/>
    <xdr:pic>
      <xdr:nvPicPr>
        <xdr:cNvPr id="18" name="Picture 26">
          <a:extLst>
            <a:ext uri="{FF2B5EF4-FFF2-40B4-BE49-F238E27FC236}">
              <a16:creationId xmlns:a16="http://schemas.microsoft.com/office/drawing/2014/main" id="{56FC1648-4C15-492D-94AA-D73F164AD48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768A-3F6F-4D0D-B637-1CA31E553C0F}">
  <sheetPr>
    <tabColor theme="4" tint="0.39997558519241921"/>
  </sheetPr>
  <dimension ref="B2:L11"/>
  <sheetViews>
    <sheetView showGridLines="0" tabSelected="1" zoomScaleNormal="100" workbookViewId="0">
      <selection activeCell="B3" sqref="B3:L3"/>
    </sheetView>
  </sheetViews>
  <sheetFormatPr defaultRowHeight="14.2" x14ac:dyDescent="0.3"/>
  <cols>
    <col min="1" max="1" width="3.09765625" customWidth="1"/>
  </cols>
  <sheetData>
    <row r="2" spans="2:12" ht="15.3" x14ac:dyDescent="0.3">
      <c r="B2" s="270" t="s">
        <v>753</v>
      </c>
      <c r="C2" s="270"/>
      <c r="D2" s="270"/>
      <c r="E2" s="270"/>
      <c r="F2" s="270"/>
      <c r="G2" s="270"/>
      <c r="H2" s="270"/>
      <c r="I2" s="270"/>
      <c r="J2" s="270"/>
      <c r="K2" s="270"/>
      <c r="L2" s="270"/>
    </row>
    <row r="3" spans="2:12" x14ac:dyDescent="0.3">
      <c r="B3" s="283" t="s">
        <v>885</v>
      </c>
      <c r="C3" s="283"/>
      <c r="D3" s="283"/>
      <c r="E3" s="283"/>
      <c r="F3" s="283"/>
      <c r="G3" s="283"/>
      <c r="H3" s="283"/>
      <c r="I3" s="283"/>
      <c r="J3" s="283"/>
      <c r="K3" s="283"/>
      <c r="L3" s="283"/>
    </row>
    <row r="4" spans="2:12" ht="52.5" customHeight="1" x14ac:dyDescent="0.3">
      <c r="B4" s="274" t="s">
        <v>886</v>
      </c>
      <c r="C4" s="275"/>
      <c r="D4" s="275"/>
      <c r="E4" s="275"/>
      <c r="F4" s="275"/>
      <c r="G4" s="275"/>
      <c r="H4" s="275"/>
      <c r="I4" s="275"/>
      <c r="J4" s="275"/>
      <c r="K4" s="275"/>
      <c r="L4" s="276"/>
    </row>
    <row r="5" spans="2:12" ht="15" customHeight="1" x14ac:dyDescent="0.3">
      <c r="B5" s="271" t="s">
        <v>887</v>
      </c>
      <c r="C5" s="278"/>
      <c r="D5" s="278"/>
      <c r="E5" s="278"/>
      <c r="F5" s="278"/>
      <c r="G5" s="278"/>
      <c r="H5" s="278"/>
      <c r="I5" s="278"/>
      <c r="J5" s="278"/>
      <c r="K5" s="278"/>
      <c r="L5" s="279"/>
    </row>
    <row r="6" spans="2:12" x14ac:dyDescent="0.3">
      <c r="B6" s="271" t="s">
        <v>888</v>
      </c>
      <c r="C6" s="278"/>
      <c r="D6" s="278"/>
      <c r="E6" s="278"/>
      <c r="F6" s="278"/>
      <c r="G6" s="278"/>
      <c r="H6" s="278"/>
      <c r="I6" s="278"/>
      <c r="J6" s="278"/>
      <c r="K6" s="278"/>
      <c r="L6" s="279"/>
    </row>
    <row r="7" spans="2:12" x14ac:dyDescent="0.3">
      <c r="B7" s="271" t="s">
        <v>889</v>
      </c>
      <c r="C7" s="272"/>
      <c r="D7" s="272"/>
      <c r="E7" s="272"/>
      <c r="F7" s="272"/>
      <c r="G7" s="272"/>
      <c r="H7" s="272"/>
      <c r="I7" s="272"/>
      <c r="J7" s="272"/>
      <c r="K7" s="272"/>
      <c r="L7" s="273"/>
    </row>
    <row r="8" spans="2:12" ht="27.95" customHeight="1" x14ac:dyDescent="0.3">
      <c r="B8" s="271" t="s">
        <v>890</v>
      </c>
      <c r="C8" s="272"/>
      <c r="D8" s="272"/>
      <c r="E8" s="272"/>
      <c r="F8" s="272"/>
      <c r="G8" s="272"/>
      <c r="H8" s="272"/>
      <c r="I8" s="272"/>
      <c r="J8" s="272"/>
      <c r="K8" s="272"/>
      <c r="L8" s="273"/>
    </row>
    <row r="9" spans="2:12" ht="30" customHeight="1" x14ac:dyDescent="0.3">
      <c r="B9" s="280" t="s">
        <v>762</v>
      </c>
      <c r="C9" s="281"/>
      <c r="D9" s="281"/>
      <c r="E9" s="281"/>
      <c r="F9" s="281"/>
      <c r="G9" s="281"/>
      <c r="H9" s="281"/>
      <c r="I9" s="281"/>
      <c r="J9" s="281"/>
      <c r="K9" s="281"/>
      <c r="L9" s="282"/>
    </row>
    <row r="10" spans="2:12" x14ac:dyDescent="0.3">
      <c r="B10" s="180"/>
      <c r="C10" s="180"/>
      <c r="D10" s="180"/>
      <c r="E10" s="180"/>
      <c r="F10" s="180"/>
      <c r="G10" s="180"/>
      <c r="H10" s="180"/>
      <c r="I10" s="180"/>
      <c r="J10" s="180"/>
      <c r="K10" s="180"/>
      <c r="L10" s="180"/>
    </row>
    <row r="11" spans="2:12" x14ac:dyDescent="0.3">
      <c r="B11" s="277"/>
      <c r="C11" s="277"/>
      <c r="D11" s="277"/>
      <c r="E11" s="277"/>
      <c r="F11" s="277"/>
      <c r="G11" s="277"/>
      <c r="H11" s="277"/>
      <c r="I11" s="277"/>
      <c r="J11" s="277"/>
      <c r="K11" s="277"/>
      <c r="L11" s="277"/>
    </row>
  </sheetData>
  <sheetProtection sheet="1" objects="1" scenarios="1"/>
  <mergeCells count="9">
    <mergeCell ref="B2:L2"/>
    <mergeCell ref="B7:L7"/>
    <mergeCell ref="B4:L4"/>
    <mergeCell ref="B11:L11"/>
    <mergeCell ref="B5:L5"/>
    <mergeCell ref="B6:L6"/>
    <mergeCell ref="B9:L9"/>
    <mergeCell ref="B8:L8"/>
    <mergeCell ref="B3:L3"/>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CA4C-4670-4D09-9B61-51CDB301E0D1}">
  <sheetPr>
    <tabColor theme="4" tint="0.39997558519241921"/>
  </sheetPr>
  <dimension ref="A2:L75"/>
  <sheetViews>
    <sheetView showGridLines="0" topLeftCell="A3" zoomScaleNormal="100" workbookViewId="0">
      <selection activeCell="B73" sqref="B73"/>
    </sheetView>
  </sheetViews>
  <sheetFormatPr defaultColWidth="9.09765625" defaultRowHeight="13.65" x14ac:dyDescent="0.25"/>
  <cols>
    <col min="1" max="1" width="2.69921875" style="4" customWidth="1"/>
    <col min="2" max="2" width="16.09765625" style="4" customWidth="1"/>
    <col min="3" max="3" width="17.296875" style="4" customWidth="1"/>
    <col min="4" max="4" width="15.09765625" style="4" customWidth="1"/>
    <col min="5" max="5" width="17.3984375" style="4" customWidth="1"/>
    <col min="6" max="6" width="11.59765625" style="4" customWidth="1"/>
    <col min="7" max="7" width="13.8984375" style="4" customWidth="1"/>
    <col min="8" max="8" width="17" style="4" customWidth="1"/>
    <col min="9" max="9" width="11.69921875" style="4" bestFit="1" customWidth="1"/>
    <col min="10" max="16384" width="9.09765625" style="4"/>
  </cols>
  <sheetData>
    <row r="2" spans="1:12" s="1" customFormat="1" ht="18" customHeight="1" x14ac:dyDescent="0.3">
      <c r="A2" s="2"/>
      <c r="B2" s="319" t="s">
        <v>829</v>
      </c>
      <c r="C2" s="319"/>
      <c r="D2" s="319"/>
      <c r="E2" s="319"/>
      <c r="F2" s="319"/>
      <c r="G2" s="319"/>
      <c r="H2" s="319"/>
      <c r="I2" s="319"/>
      <c r="J2" s="319"/>
      <c r="K2" s="319"/>
      <c r="L2" s="319"/>
    </row>
    <row r="3" spans="1:12" ht="14.2" x14ac:dyDescent="0.3">
      <c r="A3" s="5"/>
      <c r="B3" s="362" t="s">
        <v>731</v>
      </c>
      <c r="C3" s="362"/>
      <c r="D3" s="362"/>
      <c r="E3" s="362"/>
      <c r="F3" s="362"/>
      <c r="G3" s="362"/>
      <c r="H3" s="362"/>
      <c r="I3" s="362"/>
      <c r="J3" s="362"/>
      <c r="K3" s="362"/>
      <c r="L3" s="362"/>
    </row>
    <row r="4" spans="1:12" x14ac:dyDescent="0.25">
      <c r="B4" s="363" t="s">
        <v>869</v>
      </c>
      <c r="C4" s="363"/>
      <c r="D4" s="363"/>
      <c r="E4" s="363"/>
      <c r="F4" s="363"/>
      <c r="G4" s="363"/>
      <c r="H4" s="363"/>
      <c r="I4" s="363"/>
      <c r="J4" s="363"/>
      <c r="K4" s="363"/>
      <c r="L4" s="363"/>
    </row>
    <row r="6" spans="1:12" s="1" customFormat="1" ht="18" customHeight="1" x14ac:dyDescent="0.3">
      <c r="A6" s="2"/>
      <c r="B6" s="306" t="s">
        <v>705</v>
      </c>
      <c r="C6" s="306"/>
      <c r="D6" s="306"/>
      <c r="E6" s="306"/>
      <c r="F6" s="306"/>
      <c r="G6" s="306"/>
      <c r="H6" s="306"/>
      <c r="I6" s="306"/>
      <c r="J6" s="306"/>
      <c r="K6" s="306"/>
      <c r="L6" s="306"/>
    </row>
    <row r="7" spans="1:12" ht="14.45" customHeight="1" x14ac:dyDescent="0.25">
      <c r="B7" s="356" t="s">
        <v>730</v>
      </c>
      <c r="C7" s="123" t="s">
        <v>548</v>
      </c>
      <c r="D7" s="356" t="s">
        <v>554</v>
      </c>
      <c r="E7" s="356" t="s">
        <v>555</v>
      </c>
      <c r="F7" s="356" t="s">
        <v>240</v>
      </c>
      <c r="G7" s="356" t="s">
        <v>707</v>
      </c>
      <c r="H7" s="356" t="s">
        <v>706</v>
      </c>
      <c r="I7" s="356" t="s">
        <v>708</v>
      </c>
      <c r="J7" s="344" t="s">
        <v>104</v>
      </c>
      <c r="K7" s="345"/>
      <c r="L7" s="346"/>
    </row>
    <row r="8" spans="1:12" ht="14.45" customHeight="1" x14ac:dyDescent="0.25">
      <c r="B8" s="356"/>
      <c r="C8" s="356" t="s">
        <v>552</v>
      </c>
      <c r="D8" s="356"/>
      <c r="E8" s="356"/>
      <c r="F8" s="356"/>
      <c r="G8" s="356"/>
      <c r="H8" s="356"/>
      <c r="I8" s="356"/>
      <c r="J8" s="347"/>
      <c r="K8" s="348"/>
      <c r="L8" s="349"/>
    </row>
    <row r="9" spans="1:12" x14ac:dyDescent="0.25">
      <c r="B9" s="356"/>
      <c r="C9" s="356"/>
      <c r="D9" s="356"/>
      <c r="E9" s="356"/>
      <c r="F9" s="356"/>
      <c r="G9" s="356"/>
      <c r="H9" s="356"/>
      <c r="I9" s="356"/>
      <c r="J9" s="347"/>
      <c r="K9" s="348"/>
      <c r="L9" s="349"/>
    </row>
    <row r="10" spans="1:12" x14ac:dyDescent="0.25">
      <c r="B10" s="356"/>
      <c r="C10" s="356"/>
      <c r="D10" s="356"/>
      <c r="E10" s="356"/>
      <c r="F10" s="356"/>
      <c r="G10" s="356"/>
      <c r="H10" s="356"/>
      <c r="I10" s="356"/>
      <c r="J10" s="385"/>
      <c r="K10" s="386"/>
      <c r="L10" s="387"/>
    </row>
    <row r="11" spans="1:12" ht="14.45" customHeight="1" x14ac:dyDescent="0.25">
      <c r="B11" s="53" t="s">
        <v>745</v>
      </c>
      <c r="C11" s="102"/>
      <c r="D11" s="102"/>
      <c r="E11" s="103"/>
      <c r="F11" s="53"/>
      <c r="G11" s="102"/>
      <c r="H11" s="102"/>
      <c r="I11" s="103"/>
      <c r="J11" s="94"/>
      <c r="K11" s="94"/>
      <c r="L11" s="95"/>
    </row>
    <row r="12" spans="1:12" s="30" customFormat="1" ht="12.55" x14ac:dyDescent="0.25">
      <c r="B12" s="97"/>
      <c r="C12" s="97"/>
      <c r="D12" s="97"/>
      <c r="E12" s="97"/>
      <c r="F12" s="97"/>
      <c r="G12" s="97"/>
      <c r="H12" s="97"/>
      <c r="I12" s="97"/>
      <c r="J12" s="360"/>
      <c r="K12" s="360"/>
      <c r="L12" s="360"/>
    </row>
    <row r="13" spans="1:12" s="30" customFormat="1" ht="12.55" x14ac:dyDescent="0.25">
      <c r="B13" s="97"/>
      <c r="C13" s="97"/>
      <c r="D13" s="97"/>
      <c r="E13" s="97"/>
      <c r="F13" s="97"/>
      <c r="G13" s="97"/>
      <c r="H13" s="97"/>
      <c r="I13" s="97"/>
      <c r="J13" s="360"/>
      <c r="K13" s="360"/>
      <c r="L13" s="360"/>
    </row>
    <row r="14" spans="1:12" s="30" customFormat="1" ht="12.55" x14ac:dyDescent="0.25">
      <c r="B14" s="97"/>
      <c r="C14" s="97"/>
      <c r="D14" s="97"/>
      <c r="E14" s="97"/>
      <c r="F14" s="97"/>
      <c r="G14" s="97"/>
      <c r="H14" s="97"/>
      <c r="I14" s="97"/>
      <c r="J14" s="360"/>
      <c r="K14" s="360"/>
      <c r="L14" s="360"/>
    </row>
    <row r="15" spans="1:12" s="30" customFormat="1" ht="12.55" x14ac:dyDescent="0.25">
      <c r="B15" s="97"/>
      <c r="C15" s="97"/>
      <c r="D15" s="97"/>
      <c r="E15" s="97"/>
      <c r="F15" s="97"/>
      <c r="G15" s="97"/>
      <c r="H15" s="97"/>
      <c r="I15" s="97"/>
      <c r="J15" s="360"/>
      <c r="K15" s="360"/>
      <c r="L15" s="360"/>
    </row>
    <row r="16" spans="1:12" s="30" customFormat="1" ht="12.55" x14ac:dyDescent="0.25">
      <c r="B16" s="97"/>
      <c r="C16" s="97"/>
      <c r="D16" s="97"/>
      <c r="E16" s="97"/>
      <c r="F16" s="97"/>
      <c r="G16" s="97"/>
      <c r="H16" s="97"/>
      <c r="I16" s="97"/>
      <c r="J16" s="360"/>
      <c r="K16" s="360"/>
      <c r="L16" s="360"/>
    </row>
    <row r="17" spans="2:12" ht="14.45" customHeight="1" x14ac:dyDescent="0.25">
      <c r="B17" s="53" t="s">
        <v>809</v>
      </c>
      <c r="C17" s="102"/>
      <c r="D17" s="102"/>
      <c r="E17" s="103"/>
      <c r="F17" s="53"/>
      <c r="G17" s="102"/>
      <c r="H17" s="102"/>
      <c r="I17" s="103"/>
      <c r="J17" s="94"/>
      <c r="K17" s="94"/>
      <c r="L17" s="95"/>
    </row>
    <row r="18" spans="2:12" s="30" customFormat="1" ht="12.55" x14ac:dyDescent="0.25">
      <c r="B18" s="162"/>
      <c r="C18" s="162"/>
      <c r="D18" s="162"/>
      <c r="E18" s="162"/>
      <c r="F18" s="162"/>
      <c r="G18" s="162"/>
      <c r="H18" s="162"/>
      <c r="I18" s="162"/>
      <c r="J18" s="359"/>
      <c r="K18" s="359"/>
      <c r="L18" s="359"/>
    </row>
    <row r="19" spans="2:12" s="30" customFormat="1" ht="12.55" x14ac:dyDescent="0.25">
      <c r="B19" s="162"/>
      <c r="C19" s="162"/>
      <c r="D19" s="162"/>
      <c r="E19" s="162"/>
      <c r="F19" s="162"/>
      <c r="G19" s="162"/>
      <c r="H19" s="162"/>
      <c r="I19" s="162"/>
      <c r="J19" s="359"/>
      <c r="K19" s="359"/>
      <c r="L19" s="359"/>
    </row>
    <row r="20" spans="2:12" s="30" customFormat="1" ht="12.55" x14ac:dyDescent="0.25">
      <c r="B20" s="162"/>
      <c r="C20" s="162"/>
      <c r="D20" s="162"/>
      <c r="E20" s="162"/>
      <c r="F20" s="162"/>
      <c r="G20" s="162"/>
      <c r="H20" s="162"/>
      <c r="I20" s="162"/>
      <c r="J20" s="359"/>
      <c r="K20" s="359"/>
      <c r="L20" s="359"/>
    </row>
    <row r="21" spans="2:12" s="30" customFormat="1" ht="12.55" x14ac:dyDescent="0.25">
      <c r="B21" s="162"/>
      <c r="C21" s="162"/>
      <c r="D21" s="162"/>
      <c r="E21" s="162"/>
      <c r="F21" s="162"/>
      <c r="G21" s="162"/>
      <c r="H21" s="162"/>
      <c r="I21" s="162"/>
      <c r="J21" s="359"/>
      <c r="K21" s="359"/>
      <c r="L21" s="359"/>
    </row>
    <row r="22" spans="2:12" s="30" customFormat="1" ht="12.55" x14ac:dyDescent="0.25">
      <c r="B22" s="162"/>
      <c r="C22" s="162"/>
      <c r="D22" s="162"/>
      <c r="E22" s="162"/>
      <c r="F22" s="162"/>
      <c r="G22" s="162"/>
      <c r="H22" s="162"/>
      <c r="I22" s="162"/>
      <c r="J22" s="359"/>
      <c r="K22" s="359"/>
      <c r="L22" s="359"/>
    </row>
    <row r="23" spans="2:12" x14ac:dyDescent="0.25">
      <c r="B23" s="53" t="s">
        <v>635</v>
      </c>
      <c r="C23" s="102"/>
      <c r="D23" s="102"/>
      <c r="E23" s="103"/>
      <c r="F23" s="53"/>
      <c r="G23" s="102"/>
      <c r="H23" s="102"/>
      <c r="I23" s="103"/>
      <c r="J23" s="94"/>
      <c r="K23" s="94"/>
      <c r="L23" s="95"/>
    </row>
    <row r="24" spans="2:12" s="30" customFormat="1" ht="12.55" x14ac:dyDescent="0.25">
      <c r="B24" s="97"/>
      <c r="C24" s="97"/>
      <c r="D24" s="97"/>
      <c r="E24" s="97"/>
      <c r="F24" s="97"/>
      <c r="G24" s="97"/>
      <c r="H24" s="97"/>
      <c r="I24" s="97"/>
      <c r="J24" s="360"/>
      <c r="K24" s="360"/>
      <c r="L24" s="360"/>
    </row>
    <row r="25" spans="2:12" s="30" customFormat="1" ht="12.55" x14ac:dyDescent="0.25">
      <c r="B25" s="97"/>
      <c r="C25" s="97"/>
      <c r="D25" s="97"/>
      <c r="E25" s="97"/>
      <c r="F25" s="97"/>
      <c r="G25" s="97"/>
      <c r="H25" s="97"/>
      <c r="I25" s="97"/>
      <c r="J25" s="360"/>
      <c r="K25" s="360"/>
      <c r="L25" s="360"/>
    </row>
    <row r="26" spans="2:12" s="30" customFormat="1" ht="12.55" x14ac:dyDescent="0.25">
      <c r="B26" s="97"/>
      <c r="C26" s="97"/>
      <c r="D26" s="97"/>
      <c r="E26" s="97"/>
      <c r="F26" s="97"/>
      <c r="G26" s="97"/>
      <c r="H26" s="97"/>
      <c r="I26" s="97"/>
      <c r="J26" s="360"/>
      <c r="K26" s="360"/>
      <c r="L26" s="360"/>
    </row>
    <row r="27" spans="2:12" s="30" customFormat="1" ht="12.55" x14ac:dyDescent="0.25">
      <c r="B27" s="97"/>
      <c r="C27" s="97"/>
      <c r="D27" s="97"/>
      <c r="E27" s="97"/>
      <c r="F27" s="97"/>
      <c r="G27" s="97"/>
      <c r="H27" s="97"/>
      <c r="I27" s="97"/>
      <c r="J27" s="360"/>
      <c r="K27" s="360"/>
      <c r="L27" s="360"/>
    </row>
    <row r="28" spans="2:12" s="30" customFormat="1" ht="12.55" x14ac:dyDescent="0.25">
      <c r="B28" s="97"/>
      <c r="C28" s="97"/>
      <c r="D28" s="97"/>
      <c r="E28" s="97"/>
      <c r="F28" s="97"/>
      <c r="G28" s="97"/>
      <c r="H28" s="97"/>
      <c r="I28" s="97"/>
      <c r="J28" s="360"/>
      <c r="K28" s="360"/>
      <c r="L28" s="360"/>
    </row>
    <row r="29" spans="2:12" x14ac:dyDescent="0.25">
      <c r="B29" s="53" t="s">
        <v>808</v>
      </c>
      <c r="C29" s="102"/>
      <c r="D29" s="102"/>
      <c r="E29" s="103"/>
      <c r="F29" s="53"/>
      <c r="G29" s="102"/>
      <c r="H29" s="102"/>
      <c r="I29" s="103"/>
      <c r="J29" s="94"/>
      <c r="K29" s="94"/>
      <c r="L29" s="95"/>
    </row>
    <row r="30" spans="2:12" s="30" customFormat="1" ht="12.55" x14ac:dyDescent="0.25">
      <c r="B30" s="162"/>
      <c r="C30" s="162"/>
      <c r="D30" s="162"/>
      <c r="E30" s="162"/>
      <c r="F30" s="162"/>
      <c r="G30" s="162"/>
      <c r="H30" s="162"/>
      <c r="I30" s="162"/>
      <c r="J30" s="359"/>
      <c r="K30" s="359"/>
      <c r="L30" s="359"/>
    </row>
    <row r="31" spans="2:12" s="30" customFormat="1" ht="12.55" x14ac:dyDescent="0.25">
      <c r="B31" s="162"/>
      <c r="C31" s="162"/>
      <c r="D31" s="162"/>
      <c r="E31" s="162"/>
      <c r="F31" s="162"/>
      <c r="G31" s="162"/>
      <c r="H31" s="162"/>
      <c r="I31" s="162"/>
      <c r="J31" s="359"/>
      <c r="K31" s="359"/>
      <c r="L31" s="359"/>
    </row>
    <row r="32" spans="2:12" s="30" customFormat="1" ht="12.55" x14ac:dyDescent="0.25">
      <c r="B32" s="162"/>
      <c r="C32" s="162"/>
      <c r="D32" s="162"/>
      <c r="E32" s="162"/>
      <c r="F32" s="162"/>
      <c r="G32" s="162"/>
      <c r="H32" s="162"/>
      <c r="I32" s="162"/>
      <c r="J32" s="359"/>
      <c r="K32" s="359"/>
      <c r="L32" s="359"/>
    </row>
    <row r="33" spans="2:12" s="30" customFormat="1" ht="12.55" x14ac:dyDescent="0.25">
      <c r="B33" s="162"/>
      <c r="C33" s="162"/>
      <c r="D33" s="162"/>
      <c r="E33" s="162"/>
      <c r="F33" s="162"/>
      <c r="G33" s="162"/>
      <c r="H33" s="162"/>
      <c r="I33" s="162"/>
      <c r="J33" s="359"/>
      <c r="K33" s="359"/>
      <c r="L33" s="359"/>
    </row>
    <row r="34" spans="2:12" s="30" customFormat="1" ht="12.55" x14ac:dyDescent="0.25">
      <c r="B34" s="162"/>
      <c r="C34" s="162"/>
      <c r="D34" s="162"/>
      <c r="E34" s="162"/>
      <c r="F34" s="162"/>
      <c r="G34" s="162"/>
      <c r="H34" s="162"/>
      <c r="I34" s="162"/>
      <c r="J34" s="359"/>
      <c r="K34" s="359"/>
      <c r="L34" s="359"/>
    </row>
    <row r="36" spans="2:12" ht="15.85" customHeight="1" x14ac:dyDescent="0.25">
      <c r="B36" s="410" t="s">
        <v>767</v>
      </c>
      <c r="C36" s="410"/>
      <c r="D36" s="410"/>
      <c r="E36" s="410"/>
      <c r="F36" s="410"/>
      <c r="G36" s="410"/>
      <c r="H36" s="410"/>
      <c r="I36" s="410"/>
      <c r="J36" s="410"/>
    </row>
    <row r="37" spans="2:12" x14ac:dyDescent="0.25">
      <c r="B37" s="356" t="s">
        <v>730</v>
      </c>
      <c r="C37" s="356" t="s">
        <v>704</v>
      </c>
      <c r="D37" s="356" t="s">
        <v>554</v>
      </c>
      <c r="E37" s="356" t="s">
        <v>555</v>
      </c>
      <c r="F37" s="356" t="s">
        <v>857</v>
      </c>
      <c r="G37" s="356" t="s">
        <v>878</v>
      </c>
      <c r="H37" s="344" t="s">
        <v>104</v>
      </c>
      <c r="I37" s="345"/>
      <c r="J37" s="346"/>
    </row>
    <row r="38" spans="2:12" x14ac:dyDescent="0.25">
      <c r="B38" s="356"/>
      <c r="C38" s="356"/>
      <c r="D38" s="356"/>
      <c r="E38" s="356"/>
      <c r="F38" s="356"/>
      <c r="G38" s="356"/>
      <c r="H38" s="347"/>
      <c r="I38" s="348"/>
      <c r="J38" s="349"/>
    </row>
    <row r="39" spans="2:12" x14ac:dyDescent="0.25">
      <c r="B39" s="356"/>
      <c r="C39" s="356"/>
      <c r="D39" s="356"/>
      <c r="E39" s="356"/>
      <c r="F39" s="356"/>
      <c r="G39" s="356"/>
      <c r="H39" s="347"/>
      <c r="I39" s="348"/>
      <c r="J39" s="349"/>
    </row>
    <row r="40" spans="2:12" x14ac:dyDescent="0.25">
      <c r="B40" s="357"/>
      <c r="C40" s="357"/>
      <c r="D40" s="357"/>
      <c r="E40" s="357"/>
      <c r="F40" s="357"/>
      <c r="G40" s="357"/>
      <c r="H40" s="385"/>
      <c r="I40" s="386"/>
      <c r="J40" s="387"/>
    </row>
    <row r="41" spans="2:12" x14ac:dyDescent="0.25">
      <c r="B41" s="53" t="s">
        <v>745</v>
      </c>
      <c r="C41" s="102"/>
      <c r="D41" s="102"/>
      <c r="E41" s="103"/>
      <c r="F41" s="103"/>
      <c r="G41" s="103"/>
      <c r="H41" s="94"/>
      <c r="I41" s="94"/>
      <c r="J41" s="95"/>
    </row>
    <row r="42" spans="2:12" s="5" customFormat="1" x14ac:dyDescent="0.25">
      <c r="B42" s="97"/>
      <c r="C42" s="99"/>
      <c r="D42" s="99"/>
      <c r="E42" s="99"/>
      <c r="F42" s="203"/>
      <c r="G42" s="99"/>
      <c r="H42" s="360"/>
      <c r="I42" s="360"/>
      <c r="J42" s="360"/>
    </row>
    <row r="43" spans="2:12" s="5" customFormat="1" x14ac:dyDescent="0.25">
      <c r="B43" s="97"/>
      <c r="C43" s="97"/>
      <c r="D43" s="97"/>
      <c r="E43" s="97"/>
      <c r="F43" s="225"/>
      <c r="G43" s="97"/>
      <c r="H43" s="360"/>
      <c r="I43" s="360"/>
      <c r="J43" s="360"/>
    </row>
    <row r="44" spans="2:12" s="5" customFormat="1" x14ac:dyDescent="0.25">
      <c r="B44" s="97"/>
      <c r="C44" s="97"/>
      <c r="D44" s="97"/>
      <c r="E44" s="97"/>
      <c r="F44" s="225"/>
      <c r="G44" s="97"/>
      <c r="H44" s="360"/>
      <c r="I44" s="360"/>
      <c r="J44" s="360"/>
    </row>
    <row r="45" spans="2:12" s="5" customFormat="1" x14ac:dyDescent="0.25">
      <c r="B45" s="97"/>
      <c r="C45" s="97"/>
      <c r="D45" s="97"/>
      <c r="E45" s="97"/>
      <c r="F45" s="225"/>
      <c r="G45" s="97"/>
      <c r="H45" s="360"/>
      <c r="I45" s="360"/>
      <c r="J45" s="360"/>
    </row>
    <row r="46" spans="2:12" s="5" customFormat="1" x14ac:dyDescent="0.25">
      <c r="B46" s="100"/>
      <c r="C46" s="100"/>
      <c r="D46" s="100"/>
      <c r="E46" s="100"/>
      <c r="F46" s="226"/>
      <c r="G46" s="100"/>
      <c r="H46" s="360"/>
      <c r="I46" s="360"/>
      <c r="J46" s="360"/>
    </row>
    <row r="47" spans="2:12" x14ac:dyDescent="0.25">
      <c r="B47" s="53" t="s">
        <v>809</v>
      </c>
      <c r="C47" s="102"/>
      <c r="D47" s="102"/>
      <c r="E47" s="103"/>
      <c r="F47" s="265"/>
      <c r="G47" s="103"/>
      <c r="H47" s="94"/>
      <c r="I47" s="94"/>
      <c r="J47" s="95"/>
    </row>
    <row r="48" spans="2:12" s="5" customFormat="1" x14ac:dyDescent="0.25">
      <c r="B48" s="166"/>
      <c r="C48" s="164"/>
      <c r="D48" s="164"/>
      <c r="E48" s="164"/>
      <c r="F48" s="227"/>
      <c r="G48" s="164"/>
      <c r="H48" s="359"/>
      <c r="I48" s="359"/>
      <c r="J48" s="359"/>
    </row>
    <row r="49" spans="2:10" s="5" customFormat="1" x14ac:dyDescent="0.25">
      <c r="B49" s="162"/>
      <c r="C49" s="162"/>
      <c r="D49" s="162"/>
      <c r="E49" s="162"/>
      <c r="F49" s="228"/>
      <c r="G49" s="162"/>
      <c r="H49" s="359"/>
      <c r="I49" s="359"/>
      <c r="J49" s="359"/>
    </row>
    <row r="50" spans="2:10" s="5" customFormat="1" x14ac:dyDescent="0.25">
      <c r="B50" s="162"/>
      <c r="C50" s="162"/>
      <c r="D50" s="162"/>
      <c r="E50" s="162"/>
      <c r="F50" s="228"/>
      <c r="G50" s="162"/>
      <c r="H50" s="359"/>
      <c r="I50" s="359"/>
      <c r="J50" s="359"/>
    </row>
    <row r="51" spans="2:10" s="5" customFormat="1" x14ac:dyDescent="0.25">
      <c r="B51" s="162"/>
      <c r="C51" s="162"/>
      <c r="D51" s="162"/>
      <c r="E51" s="162"/>
      <c r="F51" s="228"/>
      <c r="G51" s="162"/>
      <c r="H51" s="359"/>
      <c r="I51" s="359"/>
      <c r="J51" s="359"/>
    </row>
    <row r="52" spans="2:10" s="5" customFormat="1" x14ac:dyDescent="0.25">
      <c r="B52" s="165"/>
      <c r="C52" s="165"/>
      <c r="D52" s="165"/>
      <c r="E52" s="165"/>
      <c r="F52" s="229"/>
      <c r="G52" s="165"/>
      <c r="H52" s="359"/>
      <c r="I52" s="359"/>
      <c r="J52" s="359"/>
    </row>
    <row r="53" spans="2:10" x14ac:dyDescent="0.25">
      <c r="B53" s="53" t="s">
        <v>635</v>
      </c>
      <c r="C53" s="102"/>
      <c r="D53" s="102"/>
      <c r="E53" s="103"/>
      <c r="F53" s="265"/>
      <c r="G53" s="103"/>
      <c r="H53" s="94"/>
      <c r="I53" s="94"/>
      <c r="J53" s="95"/>
    </row>
    <row r="54" spans="2:10" s="5" customFormat="1" x14ac:dyDescent="0.25">
      <c r="B54" s="97"/>
      <c r="C54" s="99"/>
      <c r="D54" s="99"/>
      <c r="E54" s="99"/>
      <c r="F54" s="203"/>
      <c r="G54" s="99"/>
      <c r="H54" s="360"/>
      <c r="I54" s="360"/>
      <c r="J54" s="360"/>
    </row>
    <row r="55" spans="2:10" s="5" customFormat="1" x14ac:dyDescent="0.25">
      <c r="B55" s="97"/>
      <c r="C55" s="97"/>
      <c r="D55" s="97"/>
      <c r="E55" s="97"/>
      <c r="F55" s="225"/>
      <c r="G55" s="97"/>
      <c r="H55" s="360"/>
      <c r="I55" s="360"/>
      <c r="J55" s="360"/>
    </row>
    <row r="56" spans="2:10" s="5" customFormat="1" x14ac:dyDescent="0.25">
      <c r="B56" s="97"/>
      <c r="C56" s="97"/>
      <c r="D56" s="97"/>
      <c r="E56" s="97"/>
      <c r="F56" s="225"/>
      <c r="G56" s="97"/>
      <c r="H56" s="360"/>
      <c r="I56" s="360"/>
      <c r="J56" s="360"/>
    </row>
    <row r="57" spans="2:10" s="5" customFormat="1" x14ac:dyDescent="0.25">
      <c r="B57" s="97"/>
      <c r="C57" s="97"/>
      <c r="D57" s="97"/>
      <c r="E57" s="97"/>
      <c r="F57" s="225"/>
      <c r="G57" s="97"/>
      <c r="H57" s="360"/>
      <c r="I57" s="360"/>
      <c r="J57" s="360"/>
    </row>
    <row r="58" spans="2:10" s="5" customFormat="1" x14ac:dyDescent="0.25">
      <c r="B58" s="97"/>
      <c r="C58" s="97"/>
      <c r="D58" s="97"/>
      <c r="E58" s="97"/>
      <c r="F58" s="225"/>
      <c r="G58" s="97"/>
      <c r="H58" s="360"/>
      <c r="I58" s="360"/>
      <c r="J58" s="360"/>
    </row>
    <row r="59" spans="2:10" x14ac:dyDescent="0.25">
      <c r="B59" s="53" t="s">
        <v>808</v>
      </c>
      <c r="C59" s="102"/>
      <c r="D59" s="102"/>
      <c r="E59" s="103"/>
      <c r="F59" s="265"/>
      <c r="G59" s="103"/>
      <c r="H59" s="94"/>
      <c r="I59" s="94"/>
      <c r="J59" s="95"/>
    </row>
    <row r="60" spans="2:10" s="5" customFormat="1" x14ac:dyDescent="0.25">
      <c r="B60" s="166"/>
      <c r="C60" s="164"/>
      <c r="D60" s="164"/>
      <c r="E60" s="164"/>
      <c r="F60" s="227"/>
      <c r="G60" s="164"/>
      <c r="H60" s="359"/>
      <c r="I60" s="359"/>
      <c r="J60" s="359"/>
    </row>
    <row r="61" spans="2:10" s="5" customFormat="1" x14ac:dyDescent="0.25">
      <c r="B61" s="162"/>
      <c r="C61" s="162"/>
      <c r="D61" s="162"/>
      <c r="E61" s="162"/>
      <c r="F61" s="228"/>
      <c r="G61" s="162"/>
      <c r="H61" s="359"/>
      <c r="I61" s="359"/>
      <c r="J61" s="359"/>
    </row>
    <row r="62" spans="2:10" s="5" customFormat="1" x14ac:dyDescent="0.25">
      <c r="B62" s="162"/>
      <c r="C62" s="162"/>
      <c r="D62" s="162"/>
      <c r="E62" s="162"/>
      <c r="F62" s="228"/>
      <c r="G62" s="162"/>
      <c r="H62" s="359"/>
      <c r="I62" s="359"/>
      <c r="J62" s="359"/>
    </row>
    <row r="63" spans="2:10" s="5" customFormat="1" x14ac:dyDescent="0.25">
      <c r="B63" s="162"/>
      <c r="C63" s="162"/>
      <c r="D63" s="162"/>
      <c r="E63" s="162"/>
      <c r="F63" s="228"/>
      <c r="G63" s="162"/>
      <c r="H63" s="359"/>
      <c r="I63" s="359"/>
      <c r="J63" s="359"/>
    </row>
    <row r="64" spans="2:10" s="5" customFormat="1" x14ac:dyDescent="0.25">
      <c r="B64" s="162"/>
      <c r="C64" s="162"/>
      <c r="D64" s="162"/>
      <c r="E64" s="162"/>
      <c r="F64" s="228"/>
      <c r="G64" s="162"/>
      <c r="H64" s="359"/>
      <c r="I64" s="359"/>
      <c r="J64" s="359"/>
    </row>
    <row r="65" spans="2:7" x14ac:dyDescent="0.25">
      <c r="F65" s="266"/>
    </row>
    <row r="66" spans="2:7" ht="15.3" x14ac:dyDescent="0.25">
      <c r="B66" s="322" t="s">
        <v>853</v>
      </c>
      <c r="C66" s="323"/>
      <c r="D66" s="323"/>
      <c r="E66" s="323"/>
      <c r="F66" s="323"/>
      <c r="G66" s="324"/>
    </row>
    <row r="67" spans="2:7" x14ac:dyDescent="0.25">
      <c r="B67" s="96" t="s">
        <v>635</v>
      </c>
      <c r="C67" s="94"/>
      <c r="D67" s="94"/>
      <c r="E67" s="94"/>
      <c r="F67" s="94"/>
      <c r="G67" s="95"/>
    </row>
    <row r="68" spans="2:7" x14ac:dyDescent="0.25">
      <c r="B68" s="126" t="s">
        <v>94</v>
      </c>
      <c r="C68" s="126" t="s">
        <v>854</v>
      </c>
      <c r="D68" s="174" t="s">
        <v>855</v>
      </c>
      <c r="E68" s="175" t="s">
        <v>856</v>
      </c>
      <c r="F68" s="320" t="s">
        <v>104</v>
      </c>
      <c r="G68" s="321"/>
    </row>
    <row r="69" spans="2:7" s="5" customFormat="1" x14ac:dyDescent="0.25">
      <c r="B69" s="188"/>
      <c r="C69" s="209"/>
      <c r="D69" s="209"/>
      <c r="E69" s="216">
        <f>C69+D69</f>
        <v>0</v>
      </c>
      <c r="F69" s="311"/>
      <c r="G69" s="312"/>
    </row>
    <row r="70" spans="2:7" s="5" customFormat="1" x14ac:dyDescent="0.25">
      <c r="B70" s="188"/>
      <c r="C70" s="209"/>
      <c r="D70" s="209"/>
      <c r="E70" s="216">
        <f t="shared" ref="E70:E75" si="0">C70+D70</f>
        <v>0</v>
      </c>
      <c r="F70" s="311"/>
      <c r="G70" s="312"/>
    </row>
    <row r="71" spans="2:7" s="5" customFormat="1" x14ac:dyDescent="0.25">
      <c r="B71" s="188"/>
      <c r="C71" s="209"/>
      <c r="D71" s="209"/>
      <c r="E71" s="216">
        <f t="shared" si="0"/>
        <v>0</v>
      </c>
      <c r="F71" s="311"/>
      <c r="G71" s="312"/>
    </row>
    <row r="72" spans="2:7" s="5" customFormat="1" x14ac:dyDescent="0.25">
      <c r="B72" s="188"/>
      <c r="C72" s="209"/>
      <c r="D72" s="209"/>
      <c r="E72" s="216">
        <f t="shared" si="0"/>
        <v>0</v>
      </c>
      <c r="F72" s="311"/>
      <c r="G72" s="312"/>
    </row>
    <row r="73" spans="2:7" s="5" customFormat="1" x14ac:dyDescent="0.25">
      <c r="B73" s="188"/>
      <c r="C73" s="209"/>
      <c r="D73" s="209"/>
      <c r="E73" s="216">
        <f t="shared" si="0"/>
        <v>0</v>
      </c>
      <c r="F73" s="311"/>
      <c r="G73" s="312"/>
    </row>
    <row r="74" spans="2:7" s="5" customFormat="1" x14ac:dyDescent="0.25">
      <c r="B74" s="188"/>
      <c r="C74" s="209"/>
      <c r="D74" s="209"/>
      <c r="E74" s="216">
        <f t="shared" si="0"/>
        <v>0</v>
      </c>
      <c r="F74" s="311"/>
      <c r="G74" s="312"/>
    </row>
    <row r="75" spans="2:7" s="5" customFormat="1" x14ac:dyDescent="0.25">
      <c r="B75" s="188"/>
      <c r="C75" s="209"/>
      <c r="D75" s="209"/>
      <c r="E75" s="216">
        <f t="shared" si="0"/>
        <v>0</v>
      </c>
      <c r="F75" s="311"/>
      <c r="G75" s="312"/>
    </row>
  </sheetData>
  <sheetProtection algorithmName="SHA-512" hashValue="VhKqcOmVMopwsQxGJN8RTk6pfZITpOePuHfFIA7g5LcORyUUzdqnFb0cQ5gy2x29ZqfrsbAl60MJNXUDYzp/nA==" saltValue="t8AiJyg8QH1MGMWGvNdb/w==" spinCount="100000" sheet="1" objects="1" scenarios="1" formatColumns="0" formatRows="0" insertRows="0"/>
  <mergeCells count="70">
    <mergeCell ref="H63:J63"/>
    <mergeCell ref="H64:J64"/>
    <mergeCell ref="B6:L6"/>
    <mergeCell ref="B2:L2"/>
    <mergeCell ref="B3:L3"/>
    <mergeCell ref="B4:L4"/>
    <mergeCell ref="F37:F40"/>
    <mergeCell ref="G37:G40"/>
    <mergeCell ref="B36:J36"/>
    <mergeCell ref="H57:J57"/>
    <mergeCell ref="H58:J58"/>
    <mergeCell ref="H60:J60"/>
    <mergeCell ref="H61:J61"/>
    <mergeCell ref="H62:J62"/>
    <mergeCell ref="H51:J51"/>
    <mergeCell ref="H52:J52"/>
    <mergeCell ref="H55:J55"/>
    <mergeCell ref="H56:J56"/>
    <mergeCell ref="H45:J45"/>
    <mergeCell ref="H46:J46"/>
    <mergeCell ref="H48:J48"/>
    <mergeCell ref="H49:J49"/>
    <mergeCell ref="H50:J50"/>
    <mergeCell ref="H37:J40"/>
    <mergeCell ref="H42:J42"/>
    <mergeCell ref="H43:J43"/>
    <mergeCell ref="H44:J44"/>
    <mergeCell ref="H54:J54"/>
    <mergeCell ref="J30:L30"/>
    <mergeCell ref="J31:L31"/>
    <mergeCell ref="J32:L32"/>
    <mergeCell ref="J33:L33"/>
    <mergeCell ref="J34:L34"/>
    <mergeCell ref="J24:L24"/>
    <mergeCell ref="J25:L25"/>
    <mergeCell ref="J26:L26"/>
    <mergeCell ref="J27:L27"/>
    <mergeCell ref="J28:L28"/>
    <mergeCell ref="J18:L18"/>
    <mergeCell ref="J19:L19"/>
    <mergeCell ref="J20:L20"/>
    <mergeCell ref="J21:L21"/>
    <mergeCell ref="J22:L22"/>
    <mergeCell ref="J12:L12"/>
    <mergeCell ref="J13:L13"/>
    <mergeCell ref="J14:L14"/>
    <mergeCell ref="J15:L15"/>
    <mergeCell ref="J16:L16"/>
    <mergeCell ref="G7:G10"/>
    <mergeCell ref="H7:H10"/>
    <mergeCell ref="F7:F10"/>
    <mergeCell ref="I7:I10"/>
    <mergeCell ref="J7:L10"/>
    <mergeCell ref="C8:C10"/>
    <mergeCell ref="C37:C40"/>
    <mergeCell ref="E7:E10"/>
    <mergeCell ref="B37:B40"/>
    <mergeCell ref="D37:D40"/>
    <mergeCell ref="E37:E40"/>
    <mergeCell ref="B7:B10"/>
    <mergeCell ref="D7:D10"/>
    <mergeCell ref="F72:G72"/>
    <mergeCell ref="F73:G73"/>
    <mergeCell ref="F74:G74"/>
    <mergeCell ref="F75:G75"/>
    <mergeCell ref="B66:G66"/>
    <mergeCell ref="F68:G68"/>
    <mergeCell ref="F69:G69"/>
    <mergeCell ref="F70:G70"/>
    <mergeCell ref="F71:G71"/>
  </mergeCell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2573E-C93B-4A4D-BB9E-397607C03053}">
          <x14:formula1>
            <xm:f>'Data Validation'!$AK$104:$AK$105</xm:f>
          </x14:formula1>
          <xm:sqref>I12:I16 I18:I22 I24:I28 I30:I34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8734-D295-42CA-872E-BC0F0756AF69}">
  <sheetPr codeName="Sheet5">
    <tabColor theme="4" tint="0.39997558519241921"/>
  </sheetPr>
  <dimension ref="A2:AC28"/>
  <sheetViews>
    <sheetView showGridLines="0" zoomScale="90" zoomScaleNormal="90" workbookViewId="0">
      <selection activeCell="G25" sqref="G25"/>
    </sheetView>
  </sheetViews>
  <sheetFormatPr defaultColWidth="9.09765625" defaultRowHeight="13.65" x14ac:dyDescent="0.25"/>
  <cols>
    <col min="1" max="1" width="1.69921875" style="4" bestFit="1" customWidth="1"/>
    <col min="2" max="2" width="17.09765625" style="4" customWidth="1"/>
    <col min="3" max="3" width="26.3984375" style="4" customWidth="1"/>
    <col min="4" max="4" width="15.59765625" style="4" bestFit="1" customWidth="1"/>
    <col min="5" max="5" width="23.3984375" style="4" bestFit="1" customWidth="1"/>
    <col min="6" max="6" width="20.3984375" style="4" customWidth="1"/>
    <col min="7" max="7" width="13.09765625" style="4" bestFit="1" customWidth="1"/>
    <col min="8" max="8" width="13.59765625" style="4" bestFit="1" customWidth="1"/>
    <col min="9" max="9" width="9.59765625" style="4" customWidth="1"/>
    <col min="10" max="10" width="13" style="4" bestFit="1" customWidth="1"/>
    <col min="11" max="11" width="11.3984375" style="4" bestFit="1" customWidth="1"/>
    <col min="12" max="12" width="17.59765625" style="4" bestFit="1" customWidth="1"/>
    <col min="13" max="13" width="14.09765625" style="4" bestFit="1" customWidth="1"/>
    <col min="14" max="14" width="14.69921875" style="4" bestFit="1" customWidth="1"/>
    <col min="15" max="15" width="14.09765625" style="4" bestFit="1" customWidth="1"/>
    <col min="16" max="16" width="18" style="4" bestFit="1" customWidth="1"/>
    <col min="17" max="17" width="19.296875" style="4" bestFit="1" customWidth="1"/>
    <col min="18" max="18" width="17.296875" style="4" bestFit="1" customWidth="1"/>
    <col min="19" max="19" width="14.3984375" style="4" bestFit="1" customWidth="1"/>
    <col min="20" max="20" width="14.296875" style="4" bestFit="1" customWidth="1"/>
    <col min="21" max="21" width="19.8984375" style="4" bestFit="1" customWidth="1"/>
    <col min="22" max="22" width="11.3984375" style="4" bestFit="1" customWidth="1"/>
    <col min="23" max="23" width="10" style="4" bestFit="1" customWidth="1"/>
    <col min="24" max="24" width="11.3984375" style="4" bestFit="1" customWidth="1"/>
    <col min="25" max="25" width="7.8984375" style="4" bestFit="1" customWidth="1"/>
    <col min="26" max="26" width="18.8984375" style="4" bestFit="1" customWidth="1"/>
    <col min="27" max="36" width="18.09765625" style="4" customWidth="1"/>
    <col min="37" max="16384" width="9.09765625" style="4"/>
  </cols>
  <sheetData>
    <row r="2" spans="1:29" s="27" customFormat="1" ht="15.3" x14ac:dyDescent="0.3">
      <c r="B2" s="425" t="s">
        <v>760</v>
      </c>
      <c r="C2" s="426"/>
      <c r="D2" s="426"/>
      <c r="E2" s="426"/>
      <c r="F2" s="426"/>
      <c r="G2" s="426"/>
      <c r="H2" s="426"/>
      <c r="I2" s="426"/>
      <c r="J2" s="426"/>
      <c r="K2" s="426"/>
      <c r="L2" s="426"/>
      <c r="M2" s="426"/>
      <c r="N2" s="426"/>
      <c r="O2" s="427"/>
      <c r="P2" s="8"/>
      <c r="Q2" s="8"/>
      <c r="R2" s="8"/>
      <c r="S2" s="8"/>
      <c r="T2" s="8"/>
      <c r="U2" s="8"/>
    </row>
    <row r="3" spans="1:29" ht="16.5" customHeight="1" x14ac:dyDescent="0.3">
      <c r="A3" s="5"/>
      <c r="B3" s="316" t="s">
        <v>731</v>
      </c>
      <c r="C3" s="317"/>
      <c r="D3" s="317"/>
      <c r="E3" s="317"/>
      <c r="F3" s="317"/>
      <c r="G3" s="317"/>
      <c r="H3" s="317"/>
      <c r="I3" s="317"/>
      <c r="J3" s="317"/>
      <c r="K3" s="317"/>
      <c r="L3" s="317"/>
      <c r="M3" s="317"/>
      <c r="N3" s="317"/>
      <c r="O3" s="318"/>
      <c r="P3" s="22"/>
      <c r="Q3" s="20"/>
      <c r="R3" s="21"/>
      <c r="S3" s="11"/>
    </row>
    <row r="4" spans="1:29" ht="15" customHeight="1" x14ac:dyDescent="0.25">
      <c r="A4" s="5"/>
      <c r="B4" s="409" t="s">
        <v>752</v>
      </c>
      <c r="C4" s="314"/>
      <c r="D4" s="314"/>
      <c r="E4" s="314"/>
      <c r="F4" s="314"/>
      <c r="G4" s="314"/>
      <c r="H4" s="314"/>
      <c r="I4" s="314"/>
      <c r="J4" s="314"/>
      <c r="K4" s="314"/>
      <c r="L4" s="314"/>
      <c r="M4" s="314"/>
      <c r="N4" s="314"/>
      <c r="O4" s="315"/>
      <c r="P4" s="107"/>
      <c r="Q4" s="108"/>
      <c r="R4" s="108"/>
      <c r="S4" s="109"/>
    </row>
    <row r="5" spans="1:29" x14ac:dyDescent="0.25">
      <c r="U5" s="7"/>
      <c r="V5" s="7"/>
      <c r="W5" s="7"/>
      <c r="X5" s="7"/>
      <c r="Y5" s="7"/>
      <c r="Z5" s="7"/>
      <c r="AA5" s="7"/>
      <c r="AB5" s="7"/>
      <c r="AC5" s="7"/>
    </row>
    <row r="6" spans="1:29" s="27" customFormat="1" ht="15.3" x14ac:dyDescent="0.3">
      <c r="B6" s="411" t="s">
        <v>710</v>
      </c>
      <c r="C6" s="412"/>
      <c r="D6" s="412"/>
      <c r="E6" s="412"/>
      <c r="F6" s="412"/>
      <c r="G6" s="412"/>
      <c r="H6" s="412"/>
      <c r="I6" s="412"/>
      <c r="J6" s="412"/>
      <c r="K6" s="412"/>
      <c r="L6" s="412"/>
      <c r="M6" s="412"/>
      <c r="N6" s="412"/>
      <c r="O6" s="413"/>
      <c r="P6" s="8"/>
      <c r="Q6" s="8"/>
      <c r="R6" s="8"/>
      <c r="S6" s="8"/>
      <c r="T6" s="8"/>
      <c r="U6" s="8"/>
    </row>
    <row r="7" spans="1:29" s="8" customFormat="1" ht="12" customHeight="1" x14ac:dyDescent="0.3">
      <c r="A7" s="10"/>
      <c r="B7" s="404" t="s">
        <v>234</v>
      </c>
      <c r="C7" s="396" t="s">
        <v>94</v>
      </c>
      <c r="D7" s="423" t="s">
        <v>232</v>
      </c>
      <c r="E7" s="423" t="s">
        <v>846</v>
      </c>
      <c r="F7" s="404" t="s">
        <v>246</v>
      </c>
      <c r="G7" s="404" t="s">
        <v>167</v>
      </c>
      <c r="H7" s="404" t="s">
        <v>243</v>
      </c>
      <c r="I7" s="404" t="s">
        <v>229</v>
      </c>
      <c r="J7" s="404" t="s">
        <v>228</v>
      </c>
      <c r="K7" s="404" t="s">
        <v>858</v>
      </c>
      <c r="L7" s="380" t="s">
        <v>239</v>
      </c>
      <c r="M7" s="396" t="s">
        <v>104</v>
      </c>
      <c r="N7" s="419"/>
      <c r="O7" s="420"/>
    </row>
    <row r="8" spans="1:29" s="8" customFormat="1" ht="36" customHeight="1" x14ac:dyDescent="0.3">
      <c r="A8" s="10"/>
      <c r="B8" s="404"/>
      <c r="C8" s="397"/>
      <c r="D8" s="423"/>
      <c r="E8" s="423"/>
      <c r="F8" s="404"/>
      <c r="G8" s="404"/>
      <c r="H8" s="404"/>
      <c r="I8" s="404"/>
      <c r="J8" s="404"/>
      <c r="K8" s="404"/>
      <c r="L8" s="381"/>
      <c r="M8" s="397"/>
      <c r="N8" s="421"/>
      <c r="O8" s="422"/>
    </row>
    <row r="9" spans="1:29" s="7" customFormat="1" ht="24" customHeight="1" x14ac:dyDescent="0.25">
      <c r="A9" s="9" t="s">
        <v>225</v>
      </c>
      <c r="B9" s="130" t="s">
        <v>196</v>
      </c>
      <c r="C9" s="113" t="str">
        <f>IF('General Project Info'!C93="","",IF('General Project Info'!C93='Data Validation'!$I$14,'General Project Info'!D93,'General Project Info'!C93))</f>
        <v/>
      </c>
      <c r="D9" s="188"/>
      <c r="E9" s="114" t="str">
        <f>IF('General Project Info'!C94="","",'General Project Info'!C94)</f>
        <v/>
      </c>
      <c r="F9" s="114" t="str">
        <f>IF('General Project Info'!C91="","",'General Project Info'!C91)</f>
        <v/>
      </c>
      <c r="G9" s="114" t="str">
        <f>IF('General Project Info'!C96="","",IF('General Project Info'!C96='Data Validation'!$I$14,'General Project Info'!D96,'General Project Info'!C96))</f>
        <v/>
      </c>
      <c r="H9" s="114" t="str">
        <f>IF('General Project Info'!C92="","",IF('General Project Info'!C92='Data Validation'!$I$14,'General Project Info'!D92,'General Project Info'!C92))</f>
        <v/>
      </c>
      <c r="I9" s="233"/>
      <c r="J9" s="188"/>
      <c r="K9" s="188"/>
      <c r="L9" s="188"/>
      <c r="M9" s="311"/>
      <c r="N9" s="418"/>
      <c r="O9" s="312"/>
    </row>
    <row r="10" spans="1:29" s="7" customFormat="1" ht="24" x14ac:dyDescent="0.25">
      <c r="A10" s="9" t="s">
        <v>225</v>
      </c>
      <c r="B10" s="130" t="s">
        <v>226</v>
      </c>
      <c r="C10" s="113" t="str">
        <f>IF('General Project Info'!C100="","",IF('General Project Info'!C100='Data Validation'!$I$14,'General Project Info'!D100,'General Project Info'!C100))</f>
        <v/>
      </c>
      <c r="D10" s="188"/>
      <c r="E10" s="114" t="str">
        <f>IF('General Project Info'!C101="","",'General Project Info'!C101)</f>
        <v/>
      </c>
      <c r="F10" s="114" t="str">
        <f>IF('General Project Info'!C98="","",'General Project Info'!C98)</f>
        <v/>
      </c>
      <c r="G10" s="114" t="str">
        <f>IF('General Project Info'!C103="","",IF('General Project Info'!C103='Data Validation'!$I$14,'General Project Info'!D103,'General Project Info'!C103))</f>
        <v/>
      </c>
      <c r="H10" s="114" t="str">
        <f>IF('General Project Info'!C99="","",IF('General Project Info'!C99='Data Validation'!$I$14,'General Project Info'!D99,'General Project Info'!C99))</f>
        <v/>
      </c>
      <c r="I10" s="233"/>
      <c r="J10" s="188"/>
      <c r="K10" s="188"/>
      <c r="L10" s="188"/>
      <c r="M10" s="311"/>
      <c r="N10" s="418"/>
      <c r="O10" s="312"/>
    </row>
    <row r="12" spans="1:29" ht="15.3" x14ac:dyDescent="0.25">
      <c r="B12" s="402" t="s">
        <v>689</v>
      </c>
      <c r="C12" s="403"/>
      <c r="D12" s="403"/>
      <c r="E12" s="403"/>
      <c r="F12" s="417"/>
    </row>
    <row r="13" spans="1:29" ht="14.2" x14ac:dyDescent="0.25">
      <c r="B13" s="380" t="str">
        <f>'Data Validation'!F83</f>
        <v>Climate Zone</v>
      </c>
      <c r="C13" s="414" t="s">
        <v>713</v>
      </c>
      <c r="D13" s="415"/>
      <c r="E13" s="416" t="s">
        <v>743</v>
      </c>
      <c r="F13" s="415"/>
    </row>
    <row r="14" spans="1:29" ht="62.45" customHeight="1" x14ac:dyDescent="0.25">
      <c r="B14" s="381"/>
      <c r="C14" s="48" t="str">
        <f>'Data Validation'!G83</f>
        <v>Min Installed Capacity to Meet 30% of Domestic Hot Water Load (MBH/Bedroom)</v>
      </c>
      <c r="D14" s="48" t="s">
        <v>712</v>
      </c>
      <c r="E14" s="48" t="str">
        <f>'Data Validation'!H83</f>
        <v>Min Installed Capacity to Meet 30% of Domestic Hot Water Load (MBH/Dwelling Unit)</v>
      </c>
      <c r="F14" s="48" t="s">
        <v>712</v>
      </c>
    </row>
    <row r="15" spans="1:29" s="5" customFormat="1" x14ac:dyDescent="0.25">
      <c r="B15" s="13" t="str">
        <f>IFERROR(VLOOKUP('General Project Info'!C15,'Data Validation'!$B$18:$C$79,2,FALSE),"")</f>
        <v/>
      </c>
      <c r="C15" s="56" t="str">
        <f>IFERROR((VLOOKUP(B15,'Data Validation'!$F$83:$H$92,2,FALSE)),"")</f>
        <v/>
      </c>
      <c r="D15" s="56" t="str">
        <f>IFERROR(C15*'General Project Info'!C32,"")</f>
        <v/>
      </c>
      <c r="E15" s="56" t="str">
        <f>IFERROR((VLOOKUP(B15,'Data Validation'!$F$83:$H$92,3,FALSE)),"")</f>
        <v/>
      </c>
      <c r="F15" s="217" t="str">
        <f>IFERROR(E15*'General Project Info'!C31,"")</f>
        <v/>
      </c>
      <c r="G15" s="30"/>
    </row>
    <row r="17" spans="1:29" s="27" customFormat="1" ht="15.3" x14ac:dyDescent="0.3">
      <c r="B17" s="424" t="s">
        <v>679</v>
      </c>
      <c r="C17" s="424"/>
      <c r="D17" s="424"/>
      <c r="E17" s="424"/>
      <c r="F17" s="424"/>
      <c r="G17" s="424"/>
      <c r="H17" s="424"/>
      <c r="I17" s="424"/>
      <c r="J17" s="424"/>
      <c r="K17" s="424"/>
      <c r="L17" s="424"/>
      <c r="M17" s="424"/>
      <c r="N17" s="424"/>
      <c r="O17" s="8"/>
      <c r="P17" s="8"/>
      <c r="Q17" s="8"/>
      <c r="R17" s="8"/>
      <c r="S17" s="8"/>
      <c r="T17" s="8"/>
      <c r="U17" s="8"/>
      <c r="V17" s="8"/>
      <c r="W17" s="8"/>
      <c r="X17" s="8"/>
      <c r="Y17" s="8"/>
      <c r="Z17" s="8"/>
      <c r="AA17" s="8"/>
      <c r="AB17" s="8"/>
      <c r="AC17" s="8"/>
    </row>
    <row r="18" spans="1:29" s="8" customFormat="1" ht="45" customHeight="1" x14ac:dyDescent="0.3">
      <c r="A18" s="10"/>
      <c r="B18" s="48" t="s">
        <v>234</v>
      </c>
      <c r="C18" s="48" t="s">
        <v>94</v>
      </c>
      <c r="D18" s="110" t="s">
        <v>232</v>
      </c>
      <c r="E18" s="110" t="s">
        <v>846</v>
      </c>
      <c r="F18" s="110" t="s">
        <v>554</v>
      </c>
      <c r="G18" s="110" t="s">
        <v>230</v>
      </c>
      <c r="H18" s="48" t="s">
        <v>747</v>
      </c>
      <c r="I18" s="48" t="s">
        <v>857</v>
      </c>
      <c r="J18" s="48" t="s">
        <v>714</v>
      </c>
      <c r="K18" s="110" t="s">
        <v>227</v>
      </c>
      <c r="L18" s="110" t="s">
        <v>700</v>
      </c>
      <c r="M18" s="320" t="s">
        <v>104</v>
      </c>
      <c r="N18" s="321"/>
    </row>
    <row r="19" spans="1:29" s="7" customFormat="1" ht="24" x14ac:dyDescent="0.25">
      <c r="A19" s="9" t="s">
        <v>225</v>
      </c>
      <c r="B19" s="130" t="s">
        <v>196</v>
      </c>
      <c r="C19" s="188"/>
      <c r="D19" s="188"/>
      <c r="E19" s="188"/>
      <c r="F19" s="188"/>
      <c r="G19" s="188"/>
      <c r="H19" s="188"/>
      <c r="I19" s="230"/>
      <c r="J19" s="188"/>
      <c r="K19" s="188"/>
      <c r="L19" s="188"/>
      <c r="M19" s="311"/>
      <c r="N19" s="312"/>
      <c r="O19" s="8"/>
      <c r="P19" s="8"/>
      <c r="Q19" s="8"/>
      <c r="R19" s="8"/>
      <c r="S19" s="8"/>
      <c r="T19" s="8"/>
      <c r="U19" s="8"/>
    </row>
    <row r="20" spans="1:29" s="7" customFormat="1" ht="24" x14ac:dyDescent="0.25">
      <c r="A20" s="9" t="s">
        <v>225</v>
      </c>
      <c r="B20" s="130" t="s">
        <v>226</v>
      </c>
      <c r="C20" s="188"/>
      <c r="D20" s="188"/>
      <c r="E20" s="188"/>
      <c r="F20" s="188"/>
      <c r="G20" s="188"/>
      <c r="H20" s="188"/>
      <c r="I20" s="230"/>
      <c r="J20" s="188"/>
      <c r="K20" s="188"/>
      <c r="L20" s="188"/>
      <c r="M20" s="311"/>
      <c r="N20" s="312"/>
      <c r="O20" s="8"/>
      <c r="P20" s="8"/>
      <c r="Q20" s="8"/>
      <c r="R20" s="8"/>
      <c r="S20" s="8"/>
      <c r="T20" s="8"/>
      <c r="U20" s="8"/>
    </row>
    <row r="22" spans="1:29" ht="15.3" x14ac:dyDescent="0.25">
      <c r="B22" s="306" t="s">
        <v>825</v>
      </c>
      <c r="C22" s="306"/>
      <c r="D22" s="306"/>
      <c r="E22" s="306"/>
    </row>
    <row r="23" spans="1:29" x14ac:dyDescent="0.25">
      <c r="B23" s="44" t="s">
        <v>94</v>
      </c>
      <c r="C23" s="43" t="s">
        <v>532</v>
      </c>
      <c r="D23" s="320" t="s">
        <v>104</v>
      </c>
      <c r="E23" s="321"/>
    </row>
    <row r="24" spans="1:29" s="5" customFormat="1" x14ac:dyDescent="0.25">
      <c r="B24" s="188"/>
      <c r="C24" s="209"/>
      <c r="D24" s="311"/>
      <c r="E24" s="312"/>
    </row>
    <row r="25" spans="1:29" s="5" customFormat="1" x14ac:dyDescent="0.25">
      <c r="B25" s="188"/>
      <c r="C25" s="209"/>
      <c r="D25" s="311"/>
      <c r="E25" s="312"/>
    </row>
    <row r="26" spans="1:29" s="5" customFormat="1" x14ac:dyDescent="0.25">
      <c r="B26" s="188"/>
      <c r="C26" s="209"/>
      <c r="D26" s="311"/>
      <c r="E26" s="312"/>
    </row>
    <row r="27" spans="1:29" s="5" customFormat="1" x14ac:dyDescent="0.25">
      <c r="B27" s="188"/>
      <c r="C27" s="209"/>
      <c r="D27" s="311"/>
      <c r="E27" s="312"/>
    </row>
    <row r="28" spans="1:29" s="5" customFormat="1" x14ac:dyDescent="0.25">
      <c r="B28" s="188"/>
      <c r="C28" s="209"/>
      <c r="D28" s="311"/>
      <c r="E28" s="312"/>
    </row>
  </sheetData>
  <sheetProtection algorithmName="SHA-512" hashValue="uvW9U1E/WX5EZq6iZwaDQa+44iv6Q//FtIcYABAey4u50KTI9ZtZMfDgm7hfevPkGVW4ZfgYXBJ+7Vx2iKuM/g==" saltValue="80PNSKQesabKHI/SqF78gA==" spinCount="100000" sheet="1" objects="1" scenarios="1" formatColumns="0" formatRows="0" insertRows="0"/>
  <mergeCells count="33">
    <mergeCell ref="D28:E28"/>
    <mergeCell ref="B22:E22"/>
    <mergeCell ref="B3:O3"/>
    <mergeCell ref="B4:O4"/>
    <mergeCell ref="B2:O2"/>
    <mergeCell ref="D23:E23"/>
    <mergeCell ref="D24:E24"/>
    <mergeCell ref="D25:E25"/>
    <mergeCell ref="D26:E26"/>
    <mergeCell ref="D27:E27"/>
    <mergeCell ref="L7:L8"/>
    <mergeCell ref="M18:N18"/>
    <mergeCell ref="M10:O10"/>
    <mergeCell ref="B7:B8"/>
    <mergeCell ref="C7:C8"/>
    <mergeCell ref="D7:D8"/>
    <mergeCell ref="M19:N19"/>
    <mergeCell ref="M20:N20"/>
    <mergeCell ref="B13:B14"/>
    <mergeCell ref="M7:O8"/>
    <mergeCell ref="E7:E8"/>
    <mergeCell ref="F7:F8"/>
    <mergeCell ref="H7:H8"/>
    <mergeCell ref="I7:I8"/>
    <mergeCell ref="B17:N17"/>
    <mergeCell ref="B6:O6"/>
    <mergeCell ref="C13:D13"/>
    <mergeCell ref="E13:F13"/>
    <mergeCell ref="B12:F12"/>
    <mergeCell ref="G7:G8"/>
    <mergeCell ref="K7:K8"/>
    <mergeCell ref="M9:O9"/>
    <mergeCell ref="J7:J8"/>
  </mergeCells>
  <dataValidations count="2">
    <dataValidation type="list" allowBlank="1" showInputMessage="1" showErrorMessage="1" sqref="L9:L10" xr:uid="{B400254D-276B-4F31-839A-6A76C0726203}">
      <formula1>DD_DHW_StorageTank</formula1>
    </dataValidation>
    <dataValidation type="list" allowBlank="1" showInputMessage="1" showErrorMessage="1" sqref="L19:L20" xr:uid="{81006150-0158-497B-9007-FAD269BCFB78}">
      <formula1>"Air Source,Ground Source,Other"</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4114528-A673-4C17-A282-06458822C03A}">
          <x14:formula1>
            <xm:f>'Data Validation'!$V$87:$V$91</xm:f>
          </x14:formula1>
          <xm:sqref>J9:J10</xm:sqref>
        </x14:dataValidation>
        <x14:dataValidation type="list" allowBlank="1" showInputMessage="1" showErrorMessage="1" xr:uid="{5F32AB3F-AA4E-4DE6-B982-1D95157F849C}">
          <x14:formula1>
            <xm:f>'Data Validation'!$D$84:$D$85</xm:f>
          </x14:formula1>
          <xm:sqref>C19:C20</xm:sqref>
        </x14:dataValidation>
        <x14:dataValidation type="list" allowBlank="1" showInputMessage="1" showErrorMessage="1" xr:uid="{04CD9972-DB64-47C8-A492-95AD3E895884}">
          <x14:formula1>
            <xm:f>'Data Validation'!$B$84:$B$85</xm:f>
          </x14:formula1>
          <xm:sqref>D19:D20 D9:D10</xm:sqref>
        </x14:dataValidation>
        <x14:dataValidation type="list" allowBlank="1" showInputMessage="1" showErrorMessage="1" xr:uid="{3507B985-EFC6-46EE-8BD0-707C88FB9C4A}">
          <x14:formula1>
            <xm:f>'Data Validation'!$Y$87:$Y$88</xm:f>
          </x14:formula1>
          <xm:sqref>J19:J20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9518-C322-4E7D-B2CE-A6C583F0FEC0}">
  <sheetPr>
    <tabColor theme="4" tint="0.39997558519241921"/>
  </sheetPr>
  <dimension ref="A2:N45"/>
  <sheetViews>
    <sheetView showGridLines="0" zoomScale="90" zoomScaleNormal="90" workbookViewId="0">
      <selection activeCell="B4" sqref="B4:N4"/>
    </sheetView>
  </sheetViews>
  <sheetFormatPr defaultColWidth="9.09765625" defaultRowHeight="13.65" x14ac:dyDescent="0.25"/>
  <cols>
    <col min="1" max="1" width="3.8984375" style="4" customWidth="1"/>
    <col min="2" max="2" width="15" style="4" customWidth="1"/>
    <col min="3" max="3" width="22.3984375" style="4" bestFit="1" customWidth="1"/>
    <col min="4" max="4" width="12.8984375" style="4" customWidth="1"/>
    <col min="5" max="5" width="16.69921875" style="4" customWidth="1"/>
    <col min="6" max="7" width="9.09765625" style="4"/>
    <col min="8" max="8" width="12" style="4" customWidth="1"/>
    <col min="9" max="9" width="9.09765625" style="4"/>
    <col min="10" max="10" width="12" style="4" customWidth="1"/>
    <col min="11" max="11" width="14.09765625" style="4" customWidth="1"/>
    <col min="12" max="12" width="14.3984375" style="4" customWidth="1"/>
    <col min="13" max="16384" width="9.09765625" style="4"/>
  </cols>
  <sheetData>
    <row r="2" spans="1:14" s="1" customFormat="1" ht="15.3" x14ac:dyDescent="0.3">
      <c r="A2" s="2"/>
      <c r="B2" s="319" t="s">
        <v>830</v>
      </c>
      <c r="C2" s="319"/>
      <c r="D2" s="319"/>
      <c r="E2" s="319"/>
      <c r="F2" s="319"/>
      <c r="G2" s="319"/>
      <c r="H2" s="319"/>
      <c r="I2" s="319"/>
      <c r="J2" s="319"/>
      <c r="K2" s="319"/>
      <c r="L2" s="319"/>
      <c r="M2" s="319"/>
      <c r="N2" s="319"/>
    </row>
    <row r="3" spans="1:14" ht="14.2" x14ac:dyDescent="0.3">
      <c r="A3" s="5"/>
      <c r="B3" s="362" t="s">
        <v>731</v>
      </c>
      <c r="C3" s="362"/>
      <c r="D3" s="362"/>
      <c r="E3" s="362"/>
      <c r="F3" s="362"/>
      <c r="G3" s="362"/>
      <c r="H3" s="362"/>
      <c r="I3" s="362"/>
      <c r="J3" s="362"/>
      <c r="K3" s="362"/>
      <c r="L3" s="362"/>
      <c r="M3" s="362"/>
      <c r="N3" s="362"/>
    </row>
    <row r="4" spans="1:14" ht="14.45" customHeight="1" x14ac:dyDescent="0.25">
      <c r="B4" s="363" t="s">
        <v>869</v>
      </c>
      <c r="C4" s="363"/>
      <c r="D4" s="363"/>
      <c r="E4" s="363"/>
      <c r="F4" s="363"/>
      <c r="G4" s="363"/>
      <c r="H4" s="363"/>
      <c r="I4" s="363"/>
      <c r="J4" s="363"/>
      <c r="K4" s="363"/>
      <c r="L4" s="363"/>
      <c r="M4" s="363"/>
      <c r="N4" s="363"/>
    </row>
    <row r="6" spans="1:14" s="1" customFormat="1" ht="15.3" x14ac:dyDescent="0.3">
      <c r="A6" s="2"/>
      <c r="B6" s="306" t="s">
        <v>766</v>
      </c>
      <c r="C6" s="306"/>
      <c r="D6" s="306"/>
      <c r="E6" s="306"/>
      <c r="F6" s="306"/>
      <c r="G6" s="306"/>
      <c r="H6" s="306"/>
      <c r="I6" s="306"/>
      <c r="J6" s="306"/>
      <c r="K6" s="306"/>
      <c r="L6" s="306"/>
      <c r="M6" s="306"/>
      <c r="N6" s="306"/>
    </row>
    <row r="7" spans="1:14" ht="14.45" customHeight="1" x14ac:dyDescent="0.25">
      <c r="B7" s="357" t="s">
        <v>730</v>
      </c>
      <c r="C7" s="52" t="s">
        <v>548</v>
      </c>
      <c r="D7" s="357" t="s">
        <v>233</v>
      </c>
      <c r="E7" s="357" t="s">
        <v>554</v>
      </c>
      <c r="F7" s="357" t="s">
        <v>555</v>
      </c>
      <c r="G7" s="357" t="s">
        <v>857</v>
      </c>
      <c r="H7" s="357" t="s">
        <v>747</v>
      </c>
      <c r="I7" s="357" t="s">
        <v>715</v>
      </c>
      <c r="J7" s="344" t="s">
        <v>570</v>
      </c>
      <c r="K7" s="346"/>
      <c r="L7" s="344" t="s">
        <v>104</v>
      </c>
      <c r="M7" s="345"/>
      <c r="N7" s="346"/>
    </row>
    <row r="8" spans="1:14" x14ac:dyDescent="0.25">
      <c r="B8" s="358"/>
      <c r="C8" s="357" t="s">
        <v>552</v>
      </c>
      <c r="D8" s="358"/>
      <c r="E8" s="358"/>
      <c r="F8" s="358"/>
      <c r="G8" s="358"/>
      <c r="H8" s="358"/>
      <c r="I8" s="358"/>
      <c r="J8" s="385"/>
      <c r="K8" s="387"/>
      <c r="L8" s="347"/>
      <c r="M8" s="348"/>
      <c r="N8" s="349"/>
    </row>
    <row r="9" spans="1:14" ht="14.45" customHeight="1" x14ac:dyDescent="0.25">
      <c r="B9" s="358"/>
      <c r="C9" s="358"/>
      <c r="D9" s="358"/>
      <c r="E9" s="358"/>
      <c r="F9" s="358"/>
      <c r="G9" s="358"/>
      <c r="H9" s="358"/>
      <c r="I9" s="358"/>
      <c r="J9" s="357" t="s">
        <v>571</v>
      </c>
      <c r="K9" s="357" t="s">
        <v>572</v>
      </c>
      <c r="L9" s="347"/>
      <c r="M9" s="348"/>
      <c r="N9" s="349"/>
    </row>
    <row r="10" spans="1:14" x14ac:dyDescent="0.25">
      <c r="B10" s="358"/>
      <c r="C10" s="358"/>
      <c r="D10" s="358"/>
      <c r="E10" s="358"/>
      <c r="F10" s="358"/>
      <c r="G10" s="358"/>
      <c r="H10" s="358"/>
      <c r="I10" s="358"/>
      <c r="J10" s="358"/>
      <c r="K10" s="358"/>
      <c r="L10" s="385"/>
      <c r="M10" s="386"/>
      <c r="N10" s="387"/>
    </row>
    <row r="11" spans="1:14" ht="14.45" customHeight="1" x14ac:dyDescent="0.25">
      <c r="B11" s="53" t="s">
        <v>745</v>
      </c>
      <c r="C11" s="115"/>
      <c r="D11" s="115"/>
      <c r="E11" s="115"/>
      <c r="F11" s="115"/>
      <c r="G11" s="115"/>
      <c r="H11" s="115"/>
      <c r="I11" s="115"/>
      <c r="J11" s="115"/>
      <c r="K11" s="116"/>
      <c r="L11" s="94"/>
      <c r="M11" s="94"/>
      <c r="N11" s="95"/>
    </row>
    <row r="12" spans="1:14" s="5" customFormat="1" x14ac:dyDescent="0.25">
      <c r="B12" s="99"/>
      <c r="C12" s="99"/>
      <c r="D12" s="99"/>
      <c r="E12" s="99"/>
      <c r="F12" s="99"/>
      <c r="G12" s="203"/>
      <c r="H12" s="99"/>
      <c r="I12" s="99"/>
      <c r="J12" s="99"/>
      <c r="K12" s="99"/>
      <c r="L12" s="360"/>
      <c r="M12" s="360"/>
      <c r="N12" s="360"/>
    </row>
    <row r="13" spans="1:14" s="5" customFormat="1" x14ac:dyDescent="0.25">
      <c r="B13" s="97"/>
      <c r="C13" s="97"/>
      <c r="D13" s="97"/>
      <c r="E13" s="97"/>
      <c r="F13" s="97"/>
      <c r="G13" s="225"/>
      <c r="H13" s="97"/>
      <c r="I13" s="97"/>
      <c r="J13" s="97"/>
      <c r="K13" s="97"/>
      <c r="L13" s="360"/>
      <c r="M13" s="360"/>
      <c r="N13" s="360"/>
    </row>
    <row r="14" spans="1:14" s="5" customFormat="1" x14ac:dyDescent="0.25">
      <c r="B14" s="97"/>
      <c r="C14" s="97"/>
      <c r="D14" s="97"/>
      <c r="E14" s="97"/>
      <c r="F14" s="97"/>
      <c r="G14" s="225"/>
      <c r="H14" s="97"/>
      <c r="I14" s="97"/>
      <c r="J14" s="97"/>
      <c r="K14" s="97"/>
      <c r="L14" s="360"/>
      <c r="M14" s="360"/>
      <c r="N14" s="360"/>
    </row>
    <row r="15" spans="1:14" s="5" customFormat="1" x14ac:dyDescent="0.25">
      <c r="B15" s="97"/>
      <c r="C15" s="97"/>
      <c r="D15" s="97"/>
      <c r="E15" s="97"/>
      <c r="F15" s="97"/>
      <c r="G15" s="225"/>
      <c r="H15" s="97"/>
      <c r="I15" s="97"/>
      <c r="J15" s="97"/>
      <c r="K15" s="97"/>
      <c r="L15" s="360"/>
      <c r="M15" s="360"/>
      <c r="N15" s="360"/>
    </row>
    <row r="16" spans="1:14" s="5" customFormat="1" x14ac:dyDescent="0.25">
      <c r="B16" s="100"/>
      <c r="C16" s="100"/>
      <c r="D16" s="100"/>
      <c r="E16" s="100"/>
      <c r="F16" s="100"/>
      <c r="G16" s="226"/>
      <c r="H16" s="100"/>
      <c r="I16" s="100"/>
      <c r="J16" s="100"/>
      <c r="K16" s="100"/>
      <c r="L16" s="360"/>
      <c r="M16" s="360"/>
      <c r="N16" s="360"/>
    </row>
    <row r="17" spans="2:14" ht="14.45" customHeight="1" x14ac:dyDescent="0.25">
      <c r="B17" s="53" t="s">
        <v>809</v>
      </c>
      <c r="C17" s="115"/>
      <c r="D17" s="115"/>
      <c r="E17" s="115"/>
      <c r="F17" s="115"/>
      <c r="G17" s="115"/>
      <c r="H17" s="115"/>
      <c r="I17" s="115"/>
      <c r="J17" s="115"/>
      <c r="K17" s="116"/>
      <c r="L17" s="94"/>
      <c r="M17" s="94"/>
      <c r="N17" s="95"/>
    </row>
    <row r="18" spans="2:14" s="5" customFormat="1" x14ac:dyDescent="0.25">
      <c r="B18" s="164"/>
      <c r="C18" s="164"/>
      <c r="D18" s="164"/>
      <c r="E18" s="164"/>
      <c r="F18" s="164"/>
      <c r="G18" s="227"/>
      <c r="H18" s="164"/>
      <c r="I18" s="164"/>
      <c r="J18" s="164"/>
      <c r="K18" s="164"/>
      <c r="L18" s="359"/>
      <c r="M18" s="359"/>
      <c r="N18" s="359"/>
    </row>
    <row r="19" spans="2:14" s="5" customFormat="1" x14ac:dyDescent="0.25">
      <c r="B19" s="162"/>
      <c r="C19" s="162"/>
      <c r="D19" s="162"/>
      <c r="E19" s="162"/>
      <c r="F19" s="162"/>
      <c r="G19" s="228"/>
      <c r="H19" s="162"/>
      <c r="I19" s="162"/>
      <c r="J19" s="162"/>
      <c r="K19" s="162"/>
      <c r="L19" s="359"/>
      <c r="M19" s="359"/>
      <c r="N19" s="359"/>
    </row>
    <row r="20" spans="2:14" s="5" customFormat="1" x14ac:dyDescent="0.25">
      <c r="B20" s="162"/>
      <c r="C20" s="162"/>
      <c r="D20" s="162"/>
      <c r="E20" s="162"/>
      <c r="F20" s="162"/>
      <c r="G20" s="228"/>
      <c r="H20" s="162"/>
      <c r="I20" s="162"/>
      <c r="J20" s="162"/>
      <c r="K20" s="162"/>
      <c r="L20" s="359"/>
      <c r="M20" s="359"/>
      <c r="N20" s="359"/>
    </row>
    <row r="21" spans="2:14" s="5" customFormat="1" x14ac:dyDescent="0.25">
      <c r="B21" s="162"/>
      <c r="C21" s="162"/>
      <c r="D21" s="162"/>
      <c r="E21" s="162"/>
      <c r="F21" s="162"/>
      <c r="G21" s="228"/>
      <c r="H21" s="162"/>
      <c r="I21" s="162"/>
      <c r="J21" s="162"/>
      <c r="K21" s="162"/>
      <c r="L21" s="359"/>
      <c r="M21" s="359"/>
      <c r="N21" s="359"/>
    </row>
    <row r="22" spans="2:14" s="5" customFormat="1" x14ac:dyDescent="0.25">
      <c r="B22" s="165"/>
      <c r="C22" s="165"/>
      <c r="D22" s="165"/>
      <c r="E22" s="165"/>
      <c r="F22" s="165"/>
      <c r="G22" s="229"/>
      <c r="H22" s="165"/>
      <c r="I22" s="165"/>
      <c r="J22" s="165"/>
      <c r="K22" s="165"/>
      <c r="L22" s="359"/>
      <c r="M22" s="359"/>
      <c r="N22" s="359"/>
    </row>
    <row r="23" spans="2:14" ht="14.45" customHeight="1" x14ac:dyDescent="0.25">
      <c r="B23" s="53" t="s">
        <v>680</v>
      </c>
      <c r="C23" s="115"/>
      <c r="D23" s="115"/>
      <c r="E23" s="115"/>
      <c r="F23" s="115"/>
      <c r="G23" s="115"/>
      <c r="H23" s="115"/>
      <c r="I23" s="115"/>
      <c r="J23" s="115"/>
      <c r="K23" s="116"/>
      <c r="L23" s="94"/>
      <c r="M23" s="94"/>
      <c r="N23" s="95"/>
    </row>
    <row r="24" spans="2:14" s="5" customFormat="1" x14ac:dyDescent="0.25">
      <c r="B24" s="99"/>
      <c r="C24" s="99"/>
      <c r="D24" s="99"/>
      <c r="E24" s="99"/>
      <c r="F24" s="99"/>
      <c r="G24" s="203"/>
      <c r="H24" s="99"/>
      <c r="I24" s="99"/>
      <c r="J24" s="99"/>
      <c r="K24" s="99"/>
      <c r="L24" s="360"/>
      <c r="M24" s="360"/>
      <c r="N24" s="360"/>
    </row>
    <row r="25" spans="2:14" s="5" customFormat="1" x14ac:dyDescent="0.25">
      <c r="B25" s="97"/>
      <c r="C25" s="97"/>
      <c r="D25" s="97"/>
      <c r="E25" s="97"/>
      <c r="F25" s="97"/>
      <c r="G25" s="225"/>
      <c r="H25" s="97"/>
      <c r="I25" s="97"/>
      <c r="J25" s="97"/>
      <c r="K25" s="97"/>
      <c r="L25" s="360"/>
      <c r="M25" s="360"/>
      <c r="N25" s="360"/>
    </row>
    <row r="26" spans="2:14" s="5" customFormat="1" x14ac:dyDescent="0.25">
      <c r="B26" s="97"/>
      <c r="C26" s="97"/>
      <c r="D26" s="97"/>
      <c r="E26" s="97"/>
      <c r="F26" s="97"/>
      <c r="G26" s="225"/>
      <c r="H26" s="97"/>
      <c r="I26" s="97"/>
      <c r="J26" s="97"/>
      <c r="K26" s="97"/>
      <c r="L26" s="360"/>
      <c r="M26" s="360"/>
      <c r="N26" s="360"/>
    </row>
    <row r="27" spans="2:14" s="5" customFormat="1" x14ac:dyDescent="0.25">
      <c r="B27" s="97"/>
      <c r="C27" s="97"/>
      <c r="D27" s="97"/>
      <c r="E27" s="97"/>
      <c r="F27" s="97"/>
      <c r="G27" s="225"/>
      <c r="H27" s="97"/>
      <c r="I27" s="97"/>
      <c r="J27" s="97"/>
      <c r="K27" s="97"/>
      <c r="L27" s="360"/>
      <c r="M27" s="360"/>
      <c r="N27" s="360"/>
    </row>
    <row r="28" spans="2:14" s="5" customFormat="1" x14ac:dyDescent="0.25">
      <c r="B28" s="97"/>
      <c r="C28" s="97"/>
      <c r="D28" s="97"/>
      <c r="E28" s="97"/>
      <c r="F28" s="97"/>
      <c r="G28" s="225"/>
      <c r="H28" s="97"/>
      <c r="I28" s="97"/>
      <c r="J28" s="97"/>
      <c r="K28" s="97"/>
      <c r="L28" s="360"/>
      <c r="M28" s="360"/>
      <c r="N28" s="360"/>
    </row>
    <row r="29" spans="2:14" ht="14.45" customHeight="1" x14ac:dyDescent="0.25">
      <c r="B29" s="53" t="s">
        <v>810</v>
      </c>
      <c r="C29" s="115"/>
      <c r="D29" s="115"/>
      <c r="E29" s="115"/>
      <c r="F29" s="115"/>
      <c r="G29" s="115"/>
      <c r="H29" s="115"/>
      <c r="I29" s="115"/>
      <c r="J29" s="115"/>
      <c r="K29" s="116"/>
      <c r="L29" s="94"/>
      <c r="M29" s="94"/>
      <c r="N29" s="95"/>
    </row>
    <row r="30" spans="2:14" s="5" customFormat="1" x14ac:dyDescent="0.25">
      <c r="B30" s="164"/>
      <c r="C30" s="164"/>
      <c r="D30" s="164"/>
      <c r="E30" s="164"/>
      <c r="F30" s="164"/>
      <c r="G30" s="227"/>
      <c r="H30" s="164"/>
      <c r="I30" s="164"/>
      <c r="J30" s="164"/>
      <c r="K30" s="164"/>
      <c r="L30" s="359"/>
      <c r="M30" s="359"/>
      <c r="N30" s="359"/>
    </row>
    <row r="31" spans="2:14" s="5" customFormat="1" x14ac:dyDescent="0.25">
      <c r="B31" s="162"/>
      <c r="C31" s="162"/>
      <c r="D31" s="162"/>
      <c r="E31" s="162"/>
      <c r="F31" s="162"/>
      <c r="G31" s="228"/>
      <c r="H31" s="162"/>
      <c r="I31" s="162"/>
      <c r="J31" s="162"/>
      <c r="K31" s="162"/>
      <c r="L31" s="359"/>
      <c r="M31" s="359"/>
      <c r="N31" s="359"/>
    </row>
    <row r="32" spans="2:14" s="5" customFormat="1" x14ac:dyDescent="0.25">
      <c r="B32" s="162"/>
      <c r="C32" s="162"/>
      <c r="D32" s="162"/>
      <c r="E32" s="162"/>
      <c r="F32" s="162"/>
      <c r="G32" s="228"/>
      <c r="H32" s="162"/>
      <c r="I32" s="162"/>
      <c r="J32" s="162"/>
      <c r="K32" s="162"/>
      <c r="L32" s="359"/>
      <c r="M32" s="359"/>
      <c r="N32" s="359"/>
    </row>
    <row r="33" spans="2:14" s="5" customFormat="1" x14ac:dyDescent="0.25">
      <c r="B33" s="162"/>
      <c r="C33" s="162"/>
      <c r="D33" s="162"/>
      <c r="E33" s="162"/>
      <c r="F33" s="162"/>
      <c r="G33" s="228"/>
      <c r="H33" s="162"/>
      <c r="I33" s="162"/>
      <c r="J33" s="162"/>
      <c r="K33" s="162"/>
      <c r="L33" s="359"/>
      <c r="M33" s="359"/>
      <c r="N33" s="359"/>
    </row>
    <row r="34" spans="2:14" s="5" customFormat="1" x14ac:dyDescent="0.25">
      <c r="B34" s="162"/>
      <c r="C34" s="162"/>
      <c r="D34" s="162"/>
      <c r="E34" s="162"/>
      <c r="F34" s="162"/>
      <c r="G34" s="228"/>
      <c r="H34" s="162"/>
      <c r="I34" s="162"/>
      <c r="J34" s="162"/>
      <c r="K34" s="162"/>
      <c r="L34" s="359"/>
      <c r="M34" s="359"/>
      <c r="N34" s="359"/>
    </row>
    <row r="36" spans="2:14" ht="15.3" x14ac:dyDescent="0.25">
      <c r="B36" s="322" t="s">
        <v>853</v>
      </c>
      <c r="C36" s="323"/>
      <c r="D36" s="323"/>
      <c r="E36" s="323"/>
      <c r="F36" s="323"/>
      <c r="G36" s="324"/>
    </row>
    <row r="37" spans="2:14" x14ac:dyDescent="0.25">
      <c r="B37" s="96" t="s">
        <v>635</v>
      </c>
      <c r="C37" s="94"/>
      <c r="D37" s="94"/>
      <c r="E37" s="94"/>
      <c r="F37" s="94"/>
      <c r="G37" s="95"/>
    </row>
    <row r="38" spans="2:14" x14ac:dyDescent="0.25">
      <c r="B38" s="126" t="s">
        <v>94</v>
      </c>
      <c r="C38" s="126" t="s">
        <v>854</v>
      </c>
      <c r="D38" s="174" t="s">
        <v>855</v>
      </c>
      <c r="E38" s="175" t="s">
        <v>856</v>
      </c>
      <c r="F38" s="320" t="s">
        <v>104</v>
      </c>
      <c r="G38" s="321"/>
    </row>
    <row r="39" spans="2:14" s="5" customFormat="1" x14ac:dyDescent="0.25">
      <c r="B39" s="188"/>
      <c r="C39" s="209"/>
      <c r="D39" s="209"/>
      <c r="E39" s="216">
        <f>C39+D39</f>
        <v>0</v>
      </c>
      <c r="F39" s="311"/>
      <c r="G39" s="312"/>
    </row>
    <row r="40" spans="2:14" s="5" customFormat="1" x14ac:dyDescent="0.25">
      <c r="B40" s="188"/>
      <c r="C40" s="209"/>
      <c r="D40" s="209"/>
      <c r="E40" s="216">
        <f t="shared" ref="E40:E45" si="0">C40+D40</f>
        <v>0</v>
      </c>
      <c r="F40" s="311"/>
      <c r="G40" s="312"/>
    </row>
    <row r="41" spans="2:14" s="5" customFormat="1" x14ac:dyDescent="0.25">
      <c r="B41" s="188"/>
      <c r="C41" s="209"/>
      <c r="D41" s="209"/>
      <c r="E41" s="216">
        <f t="shared" si="0"/>
        <v>0</v>
      </c>
      <c r="F41" s="311"/>
      <c r="G41" s="312"/>
    </row>
    <row r="42" spans="2:14" s="5" customFormat="1" x14ac:dyDescent="0.25">
      <c r="B42" s="188"/>
      <c r="C42" s="209"/>
      <c r="D42" s="209"/>
      <c r="E42" s="216">
        <f t="shared" si="0"/>
        <v>0</v>
      </c>
      <c r="F42" s="311"/>
      <c r="G42" s="312"/>
    </row>
    <row r="43" spans="2:14" s="5" customFormat="1" x14ac:dyDescent="0.25">
      <c r="B43" s="188"/>
      <c r="C43" s="209"/>
      <c r="D43" s="209"/>
      <c r="E43" s="216">
        <f t="shared" si="0"/>
        <v>0</v>
      </c>
      <c r="F43" s="311"/>
      <c r="G43" s="312"/>
    </row>
    <row r="44" spans="2:14" s="5" customFormat="1" x14ac:dyDescent="0.25">
      <c r="B44" s="188"/>
      <c r="C44" s="209"/>
      <c r="D44" s="209"/>
      <c r="E44" s="216">
        <f t="shared" si="0"/>
        <v>0</v>
      </c>
      <c r="F44" s="311"/>
      <c r="G44" s="312"/>
    </row>
    <row r="45" spans="2:14" s="5" customFormat="1" x14ac:dyDescent="0.25">
      <c r="B45" s="188"/>
      <c r="C45" s="209"/>
      <c r="D45" s="209"/>
      <c r="E45" s="216">
        <f t="shared" si="0"/>
        <v>0</v>
      </c>
      <c r="F45" s="311"/>
      <c r="G45" s="312"/>
    </row>
  </sheetData>
  <sheetProtection algorithmName="SHA-512" hashValue="8eq4PH8YsAxie679MjqU0rM14whJEDSF47iCG4df5g5xXeJ1xK39i8yqdRFHA9TEaR8Y/QQSxpeztCXxAuRFVA==" saltValue="y5maw1RpQHplSek5Gixevg==" spinCount="100000" sheet="1" objects="1" scenarios="1" formatColumns="0" formatRows="0" insertRows="0"/>
  <mergeCells count="45">
    <mergeCell ref="B2:N2"/>
    <mergeCell ref="B3:N3"/>
    <mergeCell ref="B4:N4"/>
    <mergeCell ref="L30:N30"/>
    <mergeCell ref="L31:N31"/>
    <mergeCell ref="L18:N18"/>
    <mergeCell ref="L19:N19"/>
    <mergeCell ref="L20:N20"/>
    <mergeCell ref="L21:N21"/>
    <mergeCell ref="L22:N22"/>
    <mergeCell ref="L12:N12"/>
    <mergeCell ref="L13:N13"/>
    <mergeCell ref="L14:N14"/>
    <mergeCell ref="L15:N15"/>
    <mergeCell ref="L16:N16"/>
    <mergeCell ref="E7:E10"/>
    <mergeCell ref="L33:N33"/>
    <mergeCell ref="L34:N34"/>
    <mergeCell ref="L24:N24"/>
    <mergeCell ref="L25:N25"/>
    <mergeCell ref="L26:N26"/>
    <mergeCell ref="L27:N27"/>
    <mergeCell ref="L28:N28"/>
    <mergeCell ref="L7:N10"/>
    <mergeCell ref="B6:N6"/>
    <mergeCell ref="F42:G42"/>
    <mergeCell ref="F43:G43"/>
    <mergeCell ref="F44:G44"/>
    <mergeCell ref="C8:C10"/>
    <mergeCell ref="J9:J10"/>
    <mergeCell ref="K9:K10"/>
    <mergeCell ref="B7:B10"/>
    <mergeCell ref="D7:D10"/>
    <mergeCell ref="F7:F10"/>
    <mergeCell ref="G7:G10"/>
    <mergeCell ref="H7:H10"/>
    <mergeCell ref="I7:I10"/>
    <mergeCell ref="J7:K8"/>
    <mergeCell ref="L32:N32"/>
    <mergeCell ref="F45:G45"/>
    <mergeCell ref="B36:G36"/>
    <mergeCell ref="F38:G38"/>
    <mergeCell ref="F39:G39"/>
    <mergeCell ref="F40:G40"/>
    <mergeCell ref="F41:G4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951E-252B-4057-91BD-F22ED5E40EAF}">
  <sheetPr>
    <tabColor theme="5" tint="0.39997558519241921"/>
  </sheetPr>
  <dimension ref="A2:U24"/>
  <sheetViews>
    <sheetView showGridLines="0" workbookViewId="0"/>
  </sheetViews>
  <sheetFormatPr defaultColWidth="9.09765625" defaultRowHeight="13.65" x14ac:dyDescent="0.25"/>
  <cols>
    <col min="1" max="1" width="4.8984375" style="4" customWidth="1"/>
    <col min="2" max="2" width="17.69921875" style="4" customWidth="1"/>
    <col min="3" max="3" width="13.8984375" style="4" customWidth="1"/>
    <col min="4" max="4" width="11.69921875" style="4" customWidth="1"/>
    <col min="5" max="6" width="16.3984375" style="4" customWidth="1"/>
    <col min="7" max="7" width="15.296875" style="4" customWidth="1"/>
    <col min="8" max="8" width="9.09765625" style="4"/>
    <col min="9" max="9" width="12.296875" style="4" customWidth="1"/>
    <col min="10" max="16384" width="9.09765625" style="4"/>
  </cols>
  <sheetData>
    <row r="2" spans="1:21" s="27" customFormat="1" ht="15.3" x14ac:dyDescent="0.25">
      <c r="B2" s="425" t="s">
        <v>769</v>
      </c>
      <c r="C2" s="426"/>
      <c r="D2" s="426"/>
      <c r="E2" s="426"/>
      <c r="F2" s="426"/>
      <c r="G2" s="426"/>
      <c r="H2" s="426"/>
      <c r="I2" s="427"/>
      <c r="J2" s="134"/>
      <c r="K2" s="134"/>
      <c r="L2" s="134"/>
      <c r="M2" s="134"/>
      <c r="N2" s="134"/>
      <c r="O2" s="134"/>
      <c r="P2" s="8"/>
      <c r="Q2" s="8"/>
      <c r="R2" s="8"/>
      <c r="S2" s="8"/>
      <c r="T2" s="8"/>
      <c r="U2" s="8"/>
    </row>
    <row r="3" spans="1:21" ht="16.5" customHeight="1" x14ac:dyDescent="0.25">
      <c r="A3" s="5"/>
      <c r="B3" s="428" t="s">
        <v>731</v>
      </c>
      <c r="C3" s="429"/>
      <c r="D3" s="429"/>
      <c r="E3" s="429"/>
      <c r="F3" s="429"/>
      <c r="G3" s="429"/>
      <c r="H3" s="429"/>
      <c r="I3" s="430"/>
      <c r="O3" s="20"/>
      <c r="P3" s="21"/>
      <c r="Q3" s="20"/>
      <c r="R3" s="21"/>
      <c r="S3" s="11"/>
    </row>
    <row r="4" spans="1:21" ht="15" customHeight="1" x14ac:dyDescent="0.25">
      <c r="A4" s="5"/>
      <c r="B4" s="431" t="s">
        <v>752</v>
      </c>
      <c r="C4" s="429"/>
      <c r="D4" s="429"/>
      <c r="E4" s="429"/>
      <c r="F4" s="429"/>
      <c r="G4" s="429"/>
      <c r="H4" s="429"/>
      <c r="I4" s="430"/>
      <c r="O4" s="108"/>
      <c r="P4" s="108"/>
      <c r="Q4" s="108"/>
      <c r="R4" s="108"/>
      <c r="S4" s="109"/>
    </row>
    <row r="5" spans="1:21" ht="15" customHeight="1" x14ac:dyDescent="0.25">
      <c r="A5" s="5"/>
      <c r="B5" s="134"/>
      <c r="C5" s="133"/>
      <c r="D5" s="133"/>
      <c r="E5" s="133"/>
      <c r="F5" s="133"/>
      <c r="G5" s="133"/>
      <c r="H5" s="133"/>
      <c r="I5" s="133"/>
      <c r="J5" s="134"/>
      <c r="K5" s="134"/>
      <c r="L5" s="134"/>
      <c r="M5" s="134"/>
      <c r="N5" s="134"/>
      <c r="O5" s="134"/>
      <c r="P5" s="108"/>
      <c r="Q5" s="108"/>
      <c r="R5" s="108"/>
      <c r="S5" s="109"/>
    </row>
    <row r="6" spans="1:21" ht="15.3" x14ac:dyDescent="0.3">
      <c r="C6" s="300" t="s">
        <v>681</v>
      </c>
      <c r="D6" s="435"/>
      <c r="E6" s="435"/>
      <c r="F6" s="435"/>
      <c r="G6" s="435"/>
      <c r="H6" s="435"/>
      <c r="I6" s="301"/>
    </row>
    <row r="7" spans="1:21" ht="25.1" x14ac:dyDescent="0.25">
      <c r="C7" s="122" t="s">
        <v>96</v>
      </c>
      <c r="D7" s="122" t="s">
        <v>634</v>
      </c>
      <c r="E7" s="122" t="s">
        <v>554</v>
      </c>
      <c r="F7" s="122" t="s">
        <v>611</v>
      </c>
      <c r="G7" s="122" t="s">
        <v>243</v>
      </c>
      <c r="H7" s="307" t="s">
        <v>104</v>
      </c>
      <c r="I7" s="307"/>
    </row>
    <row r="8" spans="1:21" x14ac:dyDescent="0.25">
      <c r="B8" s="117" t="s">
        <v>676</v>
      </c>
      <c r="C8" s="218"/>
      <c r="D8" s="218"/>
      <c r="E8" s="218"/>
      <c r="F8" s="218"/>
      <c r="G8" s="218"/>
      <c r="H8" s="436"/>
      <c r="I8" s="436"/>
    </row>
    <row r="9" spans="1:21" x14ac:dyDescent="0.25">
      <c r="B9" s="117" t="s">
        <v>677</v>
      </c>
      <c r="C9" s="218"/>
      <c r="D9" s="218"/>
      <c r="E9" s="218"/>
      <c r="F9" s="218"/>
      <c r="G9" s="218"/>
      <c r="H9" s="436"/>
      <c r="I9" s="436"/>
    </row>
    <row r="10" spans="1:21" x14ac:dyDescent="0.25">
      <c r="B10" s="117" t="s">
        <v>678</v>
      </c>
      <c r="C10" s="218"/>
      <c r="D10" s="218"/>
      <c r="E10" s="218"/>
      <c r="F10" s="218"/>
      <c r="G10" s="218"/>
      <c r="H10" s="436"/>
      <c r="I10" s="436"/>
    </row>
    <row r="12" spans="1:21" ht="15.3" x14ac:dyDescent="0.3">
      <c r="C12" s="300" t="s">
        <v>682</v>
      </c>
      <c r="D12" s="435"/>
      <c r="E12" s="435"/>
      <c r="F12" s="435"/>
      <c r="G12" s="435"/>
      <c r="H12" s="435"/>
      <c r="I12" s="301"/>
    </row>
    <row r="13" spans="1:21" ht="25.1" x14ac:dyDescent="0.25">
      <c r="C13" s="174" t="s">
        <v>96</v>
      </c>
      <c r="D13" s="122" t="s">
        <v>634</v>
      </c>
      <c r="E13" s="122" t="s">
        <v>554</v>
      </c>
      <c r="F13" s="122" t="s">
        <v>230</v>
      </c>
      <c r="G13" s="309" t="s">
        <v>104</v>
      </c>
      <c r="H13" s="309"/>
      <c r="I13" s="310"/>
    </row>
    <row r="14" spans="1:21" x14ac:dyDescent="0.25">
      <c r="B14" s="117" t="s">
        <v>676</v>
      </c>
      <c r="C14" s="218"/>
      <c r="D14" s="218"/>
      <c r="E14" s="218"/>
      <c r="F14" s="218"/>
      <c r="G14" s="432"/>
      <c r="H14" s="433"/>
      <c r="I14" s="434"/>
    </row>
    <row r="15" spans="1:21" x14ac:dyDescent="0.25">
      <c r="B15" s="117" t="s">
        <v>677</v>
      </c>
      <c r="C15" s="218"/>
      <c r="D15" s="218"/>
      <c r="E15" s="218"/>
      <c r="F15" s="218"/>
      <c r="G15" s="432"/>
      <c r="H15" s="433"/>
      <c r="I15" s="434"/>
    </row>
    <row r="16" spans="1:21" x14ac:dyDescent="0.25">
      <c r="B16" s="117" t="s">
        <v>678</v>
      </c>
      <c r="C16" s="218"/>
      <c r="D16" s="218"/>
      <c r="E16" s="218"/>
      <c r="F16" s="218"/>
      <c r="G16" s="432"/>
      <c r="H16" s="433"/>
      <c r="I16" s="434"/>
    </row>
    <row r="18" spans="2:5" ht="33.950000000000003" customHeight="1" x14ac:dyDescent="0.25">
      <c r="B18" s="410" t="s">
        <v>825</v>
      </c>
      <c r="C18" s="410"/>
      <c r="D18" s="410"/>
      <c r="E18" s="410"/>
    </row>
    <row r="19" spans="2:5" ht="25.1" x14ac:dyDescent="0.25">
      <c r="B19" s="126" t="s">
        <v>94</v>
      </c>
      <c r="C19" s="122" t="s">
        <v>532</v>
      </c>
      <c r="D19" s="320" t="s">
        <v>104</v>
      </c>
      <c r="E19" s="321"/>
    </row>
    <row r="20" spans="2:5" x14ac:dyDescent="0.25">
      <c r="B20" s="188"/>
      <c r="C20" s="209"/>
      <c r="D20" s="311"/>
      <c r="E20" s="312"/>
    </row>
    <row r="21" spans="2:5" x14ac:dyDescent="0.25">
      <c r="B21" s="188"/>
      <c r="C21" s="209"/>
      <c r="D21" s="311"/>
      <c r="E21" s="312"/>
    </row>
    <row r="22" spans="2:5" x14ac:dyDescent="0.25">
      <c r="B22" s="188"/>
      <c r="C22" s="209"/>
      <c r="D22" s="311"/>
      <c r="E22" s="312"/>
    </row>
    <row r="23" spans="2:5" x14ac:dyDescent="0.25">
      <c r="B23" s="188"/>
      <c r="C23" s="209"/>
      <c r="D23" s="311"/>
      <c r="E23" s="312"/>
    </row>
    <row r="24" spans="2:5" x14ac:dyDescent="0.25">
      <c r="B24" s="188"/>
      <c r="C24" s="209"/>
      <c r="D24" s="311"/>
      <c r="E24" s="312"/>
    </row>
  </sheetData>
  <sheetProtection algorithmName="SHA-512" hashValue="1sag4K/NlJNpmHU/mnvwNbq31CoS5smoaHN5NIF1wHcCcB5blY9SXGG69rTHHOdNSq3xD+VeXaeg/kRjYICkMg==" saltValue="6SjECEIJj3dkztzxEtYP4A==" spinCount="100000" sheet="1" objects="1" scenarios="1" formatColumns="0" formatRows="0" insertRows="0"/>
  <mergeCells count="20">
    <mergeCell ref="G15:I15"/>
    <mergeCell ref="G16:I16"/>
    <mergeCell ref="C6:I6"/>
    <mergeCell ref="H7:I7"/>
    <mergeCell ref="H8:I8"/>
    <mergeCell ref="H9:I9"/>
    <mergeCell ref="H10:I10"/>
    <mergeCell ref="C12:I12"/>
    <mergeCell ref="B2:I2"/>
    <mergeCell ref="B3:I3"/>
    <mergeCell ref="B4:I4"/>
    <mergeCell ref="G13:I13"/>
    <mergeCell ref="G14:I14"/>
    <mergeCell ref="D24:E24"/>
    <mergeCell ref="B18:E18"/>
    <mergeCell ref="D19:E19"/>
    <mergeCell ref="D20:E20"/>
    <mergeCell ref="D21:E21"/>
    <mergeCell ref="D22:E22"/>
    <mergeCell ref="D23:E23"/>
  </mergeCell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24BAAE-5139-4789-87CA-574349713A73}">
          <x14:formula1>
            <xm:f>'Data Validation'!$D$129:$D$130</xm:f>
          </x14:formula1>
          <xm:sqref>G8:G10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9D95-3113-498D-B4DC-DA538FD4F5A5}">
  <sheetPr>
    <tabColor theme="5" tint="0.39997558519241921"/>
  </sheetPr>
  <dimension ref="A2:N33"/>
  <sheetViews>
    <sheetView showGridLines="0" workbookViewId="0"/>
  </sheetViews>
  <sheetFormatPr defaultColWidth="9.09765625" defaultRowHeight="13.65" x14ac:dyDescent="0.25"/>
  <cols>
    <col min="1" max="1" width="4.8984375" style="4" customWidth="1"/>
    <col min="2" max="2" width="17.69921875" style="4" customWidth="1"/>
    <col min="3" max="3" width="15" style="4" customWidth="1"/>
    <col min="4" max="4" width="11.69921875" style="4" customWidth="1"/>
    <col min="5" max="6" width="16.3984375" style="4" customWidth="1"/>
    <col min="7" max="7" width="15.296875" style="4" customWidth="1"/>
    <col min="8" max="8" width="9.09765625" style="4"/>
    <col min="9" max="9" width="12.296875" style="4" customWidth="1"/>
    <col min="10" max="16384" width="9.09765625" style="4"/>
  </cols>
  <sheetData>
    <row r="2" spans="1:14" s="1" customFormat="1" ht="18" x14ac:dyDescent="0.3">
      <c r="A2" s="2"/>
      <c r="B2" s="319" t="s">
        <v>831</v>
      </c>
      <c r="C2" s="319"/>
      <c r="D2" s="319"/>
      <c r="E2" s="319"/>
      <c r="F2" s="319"/>
      <c r="G2" s="319"/>
      <c r="H2" s="319"/>
      <c r="I2" s="319"/>
      <c r="J2" s="319"/>
      <c r="K2" s="19"/>
      <c r="L2" s="2"/>
    </row>
    <row r="3" spans="1:14" ht="14.2" x14ac:dyDescent="0.25">
      <c r="A3" s="5"/>
      <c r="B3" s="437" t="s">
        <v>731</v>
      </c>
      <c r="C3" s="437"/>
      <c r="D3" s="437"/>
      <c r="E3" s="437"/>
      <c r="F3" s="437"/>
      <c r="G3" s="437"/>
      <c r="H3" s="437"/>
      <c r="I3" s="437"/>
      <c r="J3" s="437"/>
    </row>
    <row r="4" spans="1:14" ht="25.5" customHeight="1" x14ac:dyDescent="0.25">
      <c r="B4" s="395" t="s">
        <v>869</v>
      </c>
      <c r="C4" s="395"/>
      <c r="D4" s="395"/>
      <c r="E4" s="395"/>
      <c r="F4" s="395"/>
      <c r="G4" s="395"/>
      <c r="H4" s="395"/>
      <c r="I4" s="395"/>
      <c r="J4" s="395"/>
    </row>
    <row r="6" spans="1:14" s="1" customFormat="1" ht="18" x14ac:dyDescent="0.3">
      <c r="A6" s="2"/>
      <c r="B6" s="306" t="s">
        <v>773</v>
      </c>
      <c r="C6" s="306"/>
      <c r="D6" s="306"/>
      <c r="E6" s="306"/>
      <c r="F6" s="306"/>
      <c r="G6" s="306"/>
      <c r="H6" s="306"/>
      <c r="I6" s="306"/>
      <c r="J6" s="306"/>
      <c r="K6" s="19"/>
      <c r="L6" s="2"/>
      <c r="M6" s="2"/>
      <c r="N6" s="2"/>
    </row>
    <row r="7" spans="1:14" x14ac:dyDescent="0.25">
      <c r="B7" s="357" t="s">
        <v>730</v>
      </c>
      <c r="C7" s="124" t="s">
        <v>548</v>
      </c>
      <c r="D7" s="357" t="s">
        <v>634</v>
      </c>
      <c r="E7" s="357" t="s">
        <v>683</v>
      </c>
      <c r="F7" s="382" t="s">
        <v>554</v>
      </c>
      <c r="G7" s="382" t="s">
        <v>555</v>
      </c>
      <c r="H7" s="344" t="s">
        <v>104</v>
      </c>
      <c r="I7" s="345"/>
      <c r="J7" s="346"/>
    </row>
    <row r="8" spans="1:14" x14ac:dyDescent="0.25">
      <c r="B8" s="358"/>
      <c r="C8" s="356" t="s">
        <v>552</v>
      </c>
      <c r="D8" s="358"/>
      <c r="E8" s="358"/>
      <c r="F8" s="356"/>
      <c r="G8" s="356"/>
      <c r="H8" s="347"/>
      <c r="I8" s="348"/>
      <c r="J8" s="349"/>
    </row>
    <row r="9" spans="1:14" x14ac:dyDescent="0.25">
      <c r="B9" s="358"/>
      <c r="C9" s="356"/>
      <c r="D9" s="358"/>
      <c r="E9" s="358"/>
      <c r="F9" s="356"/>
      <c r="G9" s="356"/>
      <c r="H9" s="347"/>
      <c r="I9" s="348"/>
      <c r="J9" s="349"/>
    </row>
    <row r="10" spans="1:14" x14ac:dyDescent="0.25">
      <c r="B10" s="358"/>
      <c r="C10" s="356"/>
      <c r="D10" s="382"/>
      <c r="E10" s="382"/>
      <c r="F10" s="356"/>
      <c r="G10" s="356"/>
      <c r="H10" s="385"/>
      <c r="I10" s="386"/>
      <c r="J10" s="387"/>
    </row>
    <row r="11" spans="1:14" ht="15" customHeight="1" x14ac:dyDescent="0.25">
      <c r="B11" s="53" t="s">
        <v>635</v>
      </c>
      <c r="C11" s="115"/>
      <c r="D11" s="115"/>
      <c r="E11" s="115"/>
      <c r="F11" s="115"/>
      <c r="G11" s="116"/>
      <c r="H11" s="94"/>
      <c r="I11" s="94"/>
      <c r="J11" s="95"/>
    </row>
    <row r="12" spans="1:14" s="5" customFormat="1" x14ac:dyDescent="0.25">
      <c r="B12" s="98"/>
      <c r="C12" s="97"/>
      <c r="D12" s="97"/>
      <c r="E12" s="97"/>
      <c r="F12" s="97"/>
      <c r="G12" s="97"/>
      <c r="H12" s="360"/>
      <c r="I12" s="360"/>
      <c r="J12" s="360"/>
    </row>
    <row r="13" spans="1:14" s="5" customFormat="1" x14ac:dyDescent="0.25">
      <c r="B13" s="98"/>
      <c r="C13" s="97"/>
      <c r="D13" s="97"/>
      <c r="E13" s="97"/>
      <c r="F13" s="97"/>
      <c r="G13" s="97"/>
      <c r="H13" s="360"/>
      <c r="I13" s="360"/>
      <c r="J13" s="360"/>
    </row>
    <row r="14" spans="1:14" s="5" customFormat="1" x14ac:dyDescent="0.25">
      <c r="B14" s="98"/>
      <c r="C14" s="97"/>
      <c r="D14" s="97"/>
      <c r="E14" s="97"/>
      <c r="F14" s="97"/>
      <c r="G14" s="97"/>
      <c r="H14" s="360"/>
      <c r="I14" s="360"/>
      <c r="J14" s="360"/>
    </row>
    <row r="15" spans="1:14" s="5" customFormat="1" x14ac:dyDescent="0.25">
      <c r="B15" s="98"/>
      <c r="C15" s="97"/>
      <c r="D15" s="97"/>
      <c r="E15" s="97"/>
      <c r="F15" s="97"/>
      <c r="G15" s="97"/>
      <c r="H15" s="360"/>
      <c r="I15" s="360"/>
      <c r="J15" s="360"/>
    </row>
    <row r="16" spans="1:14" s="5" customFormat="1" x14ac:dyDescent="0.25">
      <c r="B16" s="98"/>
      <c r="C16" s="97"/>
      <c r="D16" s="97"/>
      <c r="E16" s="97"/>
      <c r="F16" s="97"/>
      <c r="G16" s="97"/>
      <c r="H16" s="360"/>
      <c r="I16" s="360"/>
      <c r="J16" s="360"/>
    </row>
    <row r="17" spans="2:10" x14ac:dyDescent="0.25">
      <c r="B17" s="53" t="s">
        <v>808</v>
      </c>
      <c r="C17" s="115"/>
      <c r="D17" s="115"/>
      <c r="E17" s="115"/>
      <c r="F17" s="115"/>
      <c r="G17" s="116"/>
      <c r="H17" s="94"/>
      <c r="I17" s="94"/>
      <c r="J17" s="95"/>
    </row>
    <row r="18" spans="2:10" s="5" customFormat="1" x14ac:dyDescent="0.25">
      <c r="B18" s="163"/>
      <c r="C18" s="162"/>
      <c r="D18" s="162"/>
      <c r="E18" s="162"/>
      <c r="F18" s="162"/>
      <c r="G18" s="162"/>
      <c r="H18" s="359"/>
      <c r="I18" s="359"/>
      <c r="J18" s="359"/>
    </row>
    <row r="19" spans="2:10" s="5" customFormat="1" x14ac:dyDescent="0.25">
      <c r="B19" s="163"/>
      <c r="C19" s="162"/>
      <c r="D19" s="162"/>
      <c r="E19" s="162"/>
      <c r="F19" s="162"/>
      <c r="G19" s="162"/>
      <c r="H19" s="359"/>
      <c r="I19" s="359"/>
      <c r="J19" s="359"/>
    </row>
    <row r="20" spans="2:10" s="5" customFormat="1" x14ac:dyDescent="0.25">
      <c r="B20" s="163"/>
      <c r="C20" s="162"/>
      <c r="D20" s="162"/>
      <c r="E20" s="162"/>
      <c r="F20" s="162"/>
      <c r="G20" s="162"/>
      <c r="H20" s="359"/>
      <c r="I20" s="359"/>
      <c r="J20" s="359"/>
    </row>
    <row r="21" spans="2:10" s="5" customFormat="1" x14ac:dyDescent="0.25">
      <c r="B21" s="163"/>
      <c r="C21" s="162"/>
      <c r="D21" s="162"/>
      <c r="E21" s="162"/>
      <c r="F21" s="162"/>
      <c r="G21" s="162"/>
      <c r="H21" s="359"/>
      <c r="I21" s="359"/>
      <c r="J21" s="359"/>
    </row>
    <row r="22" spans="2:10" s="5" customFormat="1" x14ac:dyDescent="0.25">
      <c r="B22" s="163"/>
      <c r="C22" s="162"/>
      <c r="D22" s="162"/>
      <c r="E22" s="162"/>
      <c r="F22" s="162"/>
      <c r="G22" s="162"/>
      <c r="H22" s="359"/>
      <c r="I22" s="359"/>
      <c r="J22" s="359"/>
    </row>
    <row r="24" spans="2:10" ht="15.3" x14ac:dyDescent="0.25">
      <c r="B24" s="322" t="s">
        <v>853</v>
      </c>
      <c r="C24" s="323"/>
      <c r="D24" s="323"/>
      <c r="E24" s="323"/>
      <c r="F24" s="323"/>
      <c r="G24" s="324"/>
    </row>
    <row r="25" spans="2:10" x14ac:dyDescent="0.25">
      <c r="B25" s="96" t="s">
        <v>635</v>
      </c>
      <c r="C25" s="94"/>
      <c r="D25" s="94"/>
      <c r="E25" s="94"/>
      <c r="F25" s="94"/>
      <c r="G25" s="95"/>
    </row>
    <row r="26" spans="2:10" x14ac:dyDescent="0.25">
      <c r="B26" s="126" t="s">
        <v>94</v>
      </c>
      <c r="C26" s="126" t="s">
        <v>854</v>
      </c>
      <c r="D26" s="174" t="s">
        <v>855</v>
      </c>
      <c r="E26" s="175" t="s">
        <v>856</v>
      </c>
      <c r="F26" s="320" t="s">
        <v>104</v>
      </c>
      <c r="G26" s="321"/>
    </row>
    <row r="27" spans="2:10" s="5" customFormat="1" x14ac:dyDescent="0.25">
      <c r="B27" s="188"/>
      <c r="C27" s="209"/>
      <c r="D27" s="209"/>
      <c r="E27" s="216">
        <f>C27+D27</f>
        <v>0</v>
      </c>
      <c r="F27" s="311"/>
      <c r="G27" s="312"/>
    </row>
    <row r="28" spans="2:10" s="5" customFormat="1" x14ac:dyDescent="0.25">
      <c r="B28" s="188"/>
      <c r="C28" s="209"/>
      <c r="D28" s="209"/>
      <c r="E28" s="216">
        <f t="shared" ref="E28:E33" si="0">C28+D28</f>
        <v>0</v>
      </c>
      <c r="F28" s="311"/>
      <c r="G28" s="312"/>
    </row>
    <row r="29" spans="2:10" s="5" customFormat="1" x14ac:dyDescent="0.25">
      <c r="B29" s="188"/>
      <c r="C29" s="209"/>
      <c r="D29" s="209"/>
      <c r="E29" s="216">
        <f t="shared" si="0"/>
        <v>0</v>
      </c>
      <c r="F29" s="311"/>
      <c r="G29" s="312"/>
    </row>
    <row r="30" spans="2:10" s="5" customFormat="1" x14ac:dyDescent="0.25">
      <c r="B30" s="188"/>
      <c r="C30" s="209"/>
      <c r="D30" s="209"/>
      <c r="E30" s="216">
        <f t="shared" si="0"/>
        <v>0</v>
      </c>
      <c r="F30" s="311"/>
      <c r="G30" s="312"/>
    </row>
    <row r="31" spans="2:10" s="5" customFormat="1" x14ac:dyDescent="0.25">
      <c r="B31" s="188"/>
      <c r="C31" s="209"/>
      <c r="D31" s="209"/>
      <c r="E31" s="216">
        <f t="shared" si="0"/>
        <v>0</v>
      </c>
      <c r="F31" s="311"/>
      <c r="G31" s="312"/>
    </row>
    <row r="32" spans="2:10" s="5" customFormat="1" x14ac:dyDescent="0.25">
      <c r="B32" s="188"/>
      <c r="C32" s="209"/>
      <c r="D32" s="209"/>
      <c r="E32" s="216">
        <f t="shared" si="0"/>
        <v>0</v>
      </c>
      <c r="F32" s="311"/>
      <c r="G32" s="312"/>
    </row>
    <row r="33" spans="2:7" s="5" customFormat="1" x14ac:dyDescent="0.25">
      <c r="B33" s="188"/>
      <c r="C33" s="209"/>
      <c r="D33" s="209"/>
      <c r="E33" s="216">
        <f t="shared" si="0"/>
        <v>0</v>
      </c>
      <c r="F33" s="311"/>
      <c r="G33" s="312"/>
    </row>
  </sheetData>
  <sheetProtection algorithmName="SHA-512" hashValue="y1Udg46YG2ZXB23ithz0wNXh1wGhQbqeZohzWSZjY4FrxlELl2DJKO/L8pvimNf4rfp8fKB+r0JJIxbtRX6+Zw==" saltValue="B3UbbRQ1q0N7P5rPqcn5+w==" spinCount="100000" sheet="1" objects="1" scenarios="1" formatColumns="0" formatRows="0" insertRows="0"/>
  <mergeCells count="30">
    <mergeCell ref="B6:J6"/>
    <mergeCell ref="B2:J2"/>
    <mergeCell ref="B3:J3"/>
    <mergeCell ref="B4:J4"/>
    <mergeCell ref="H22:J22"/>
    <mergeCell ref="H16:J16"/>
    <mergeCell ref="H18:J18"/>
    <mergeCell ref="H19:J19"/>
    <mergeCell ref="H20:J20"/>
    <mergeCell ref="H21:J21"/>
    <mergeCell ref="H7:J10"/>
    <mergeCell ref="H12:J12"/>
    <mergeCell ref="H13:J13"/>
    <mergeCell ref="H14:J14"/>
    <mergeCell ref="H15:J15"/>
    <mergeCell ref="D7:D10"/>
    <mergeCell ref="E7:E10"/>
    <mergeCell ref="C8:C10"/>
    <mergeCell ref="B7:B10"/>
    <mergeCell ref="F7:F10"/>
    <mergeCell ref="G7:G10"/>
    <mergeCell ref="F30:G30"/>
    <mergeCell ref="F31:G31"/>
    <mergeCell ref="F32:G32"/>
    <mergeCell ref="F33:G33"/>
    <mergeCell ref="B24:G24"/>
    <mergeCell ref="F26:G26"/>
    <mergeCell ref="F27:G27"/>
    <mergeCell ref="F28:G28"/>
    <mergeCell ref="F29:G29"/>
  </mergeCell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D1ABEA-ECED-4E45-9DD7-7D94718A32E3}">
          <x14:formula1>
            <xm:f>'Data Validation'!$F$129:$F$130</xm:f>
          </x14:formula1>
          <xm:sqref>E12:E16 E18:E22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8857-28E0-4C1C-BB4F-A6D838F621B0}">
  <sheetPr>
    <tabColor theme="5" tint="0.39997558519241921"/>
  </sheetPr>
  <dimension ref="A2:U24"/>
  <sheetViews>
    <sheetView showGridLines="0" workbookViewId="0"/>
  </sheetViews>
  <sheetFormatPr defaultColWidth="9.09765625" defaultRowHeight="13.65" x14ac:dyDescent="0.25"/>
  <cols>
    <col min="1" max="1" width="2.296875" style="4" customWidth="1"/>
    <col min="2" max="2" width="52.296875" style="4" customWidth="1"/>
    <col min="3" max="3" width="36.69921875" style="4" customWidth="1"/>
    <col min="4" max="4" width="40.3984375" style="4" customWidth="1"/>
    <col min="5" max="5" width="9.296875" style="4" customWidth="1"/>
    <col min="6" max="6" width="17.3984375" style="4" bestFit="1" customWidth="1"/>
    <col min="7" max="7" width="24.3984375" style="4" customWidth="1"/>
    <col min="8" max="8" width="19.09765625" style="4" customWidth="1"/>
    <col min="9" max="16384" width="9.09765625" style="4"/>
  </cols>
  <sheetData>
    <row r="2" spans="1:21" s="27" customFormat="1" ht="15.3" x14ac:dyDescent="0.25">
      <c r="B2" s="425" t="s">
        <v>770</v>
      </c>
      <c r="C2" s="426"/>
      <c r="D2" s="426"/>
      <c r="E2" s="426"/>
      <c r="F2" s="426"/>
      <c r="G2" s="427"/>
      <c r="H2" s="4"/>
      <c r="I2" s="4"/>
      <c r="J2" s="134"/>
      <c r="K2" s="134"/>
      <c r="L2" s="134"/>
      <c r="M2" s="134"/>
      <c r="N2" s="134"/>
      <c r="O2" s="134"/>
      <c r="P2" s="8"/>
      <c r="Q2" s="8"/>
      <c r="R2" s="8"/>
      <c r="S2" s="8"/>
      <c r="T2" s="8"/>
      <c r="U2" s="8"/>
    </row>
    <row r="3" spans="1:21" ht="16.5" customHeight="1" x14ac:dyDescent="0.25">
      <c r="A3" s="5"/>
      <c r="B3" s="428" t="s">
        <v>731</v>
      </c>
      <c r="C3" s="429"/>
      <c r="D3" s="429"/>
      <c r="E3" s="429"/>
      <c r="F3" s="429"/>
      <c r="G3" s="430"/>
      <c r="O3" s="20"/>
      <c r="P3" s="21"/>
      <c r="Q3" s="20"/>
      <c r="R3" s="21"/>
      <c r="S3" s="11"/>
    </row>
    <row r="4" spans="1:21" ht="26.45" customHeight="1" x14ac:dyDescent="0.25">
      <c r="A4" s="5"/>
      <c r="B4" s="438" t="s">
        <v>771</v>
      </c>
      <c r="C4" s="439"/>
      <c r="D4" s="439"/>
      <c r="E4" s="439"/>
      <c r="F4" s="439"/>
      <c r="G4" s="440"/>
      <c r="O4" s="108"/>
      <c r="P4" s="108"/>
      <c r="Q4" s="108"/>
      <c r="R4" s="108"/>
      <c r="S4" s="109"/>
    </row>
    <row r="6" spans="1:21" ht="15.3" x14ac:dyDescent="0.3">
      <c r="B6" s="270" t="s">
        <v>684</v>
      </c>
      <c r="C6" s="270"/>
      <c r="D6" s="270"/>
      <c r="E6" s="270"/>
      <c r="F6" s="270"/>
      <c r="G6" s="270"/>
    </row>
    <row r="7" spans="1:21" ht="37.65" x14ac:dyDescent="0.25">
      <c r="B7" s="137" t="s">
        <v>612</v>
      </c>
      <c r="C7" s="137" t="s">
        <v>613</v>
      </c>
      <c r="D7" s="137" t="s">
        <v>616</v>
      </c>
      <c r="E7" s="137" t="s">
        <v>96</v>
      </c>
      <c r="F7" s="137" t="s">
        <v>420</v>
      </c>
      <c r="G7" s="125" t="s">
        <v>622</v>
      </c>
    </row>
    <row r="8" spans="1:21" s="30" customFormat="1" ht="35.049999999999997" customHeight="1" x14ac:dyDescent="0.25">
      <c r="B8" s="224" t="s">
        <v>609</v>
      </c>
      <c r="C8" s="57"/>
      <c r="D8" s="57"/>
      <c r="E8" s="57"/>
      <c r="F8" s="57"/>
      <c r="G8" s="57"/>
    </row>
    <row r="9" spans="1:21" s="30" customFormat="1" ht="35.049999999999997" customHeight="1" x14ac:dyDescent="0.25">
      <c r="B9" s="224" t="s">
        <v>619</v>
      </c>
      <c r="C9" s="57"/>
      <c r="D9" s="57"/>
      <c r="E9" s="57"/>
      <c r="F9" s="57"/>
      <c r="G9" s="57"/>
    </row>
    <row r="10" spans="1:21" s="30" customFormat="1" ht="35.049999999999997" customHeight="1" x14ac:dyDescent="0.25">
      <c r="B10" s="224" t="s">
        <v>610</v>
      </c>
      <c r="C10" s="57"/>
      <c r="D10" s="57"/>
      <c r="E10" s="57"/>
      <c r="F10" s="57"/>
      <c r="G10" s="57"/>
    </row>
    <row r="11" spans="1:21" s="30" customFormat="1" ht="35.049999999999997" customHeight="1" x14ac:dyDescent="0.25">
      <c r="B11" s="224" t="s">
        <v>28</v>
      </c>
      <c r="C11" s="57"/>
      <c r="D11" s="57"/>
      <c r="E11" s="57"/>
      <c r="F11" s="57"/>
      <c r="G11" s="57"/>
    </row>
    <row r="12" spans="1:21" s="30" customFormat="1" ht="35.049999999999997" customHeight="1" x14ac:dyDescent="0.25">
      <c r="B12" s="224" t="s">
        <v>617</v>
      </c>
      <c r="C12" s="57"/>
      <c r="D12" s="57"/>
      <c r="E12" s="57"/>
      <c r="F12" s="57"/>
      <c r="G12" s="57"/>
    </row>
    <row r="13" spans="1:21" s="30" customFormat="1" ht="35.049999999999997" customHeight="1" x14ac:dyDescent="0.25">
      <c r="B13" s="224" t="s">
        <v>618</v>
      </c>
      <c r="C13" s="57"/>
      <c r="D13" s="57"/>
      <c r="E13" s="57"/>
      <c r="F13" s="57"/>
      <c r="G13" s="57"/>
    </row>
    <row r="14" spans="1:21" s="30" customFormat="1" ht="35.049999999999997" customHeight="1" x14ac:dyDescent="0.25">
      <c r="B14" s="224" t="s">
        <v>673</v>
      </c>
      <c r="C14" s="57"/>
      <c r="D14" s="57"/>
      <c r="E14" s="57"/>
      <c r="F14" s="57"/>
      <c r="G14" s="57"/>
    </row>
    <row r="15" spans="1:21" s="30" customFormat="1" ht="35.049999999999997" customHeight="1" x14ac:dyDescent="0.25">
      <c r="B15" s="224" t="s">
        <v>620</v>
      </c>
      <c r="C15" s="57"/>
      <c r="D15" s="57"/>
      <c r="E15" s="57"/>
      <c r="F15" s="57"/>
      <c r="G15" s="57"/>
    </row>
    <row r="16" spans="1:21" s="30" customFormat="1" ht="35.049999999999997" customHeight="1" x14ac:dyDescent="0.25">
      <c r="B16" s="224" t="s">
        <v>621</v>
      </c>
      <c r="C16" s="57"/>
      <c r="D16" s="57"/>
      <c r="E16" s="57"/>
      <c r="F16" s="57"/>
      <c r="G16" s="57"/>
    </row>
    <row r="18" spans="2:5" ht="15.3" x14ac:dyDescent="0.25">
      <c r="B18" s="410" t="s">
        <v>825</v>
      </c>
      <c r="C18" s="410"/>
      <c r="D18" s="410"/>
      <c r="E18" s="410"/>
    </row>
    <row r="19" spans="2:5" x14ac:dyDescent="0.25">
      <c r="B19" s="126" t="s">
        <v>94</v>
      </c>
      <c r="C19" s="122" t="s">
        <v>532</v>
      </c>
      <c r="D19" s="320" t="s">
        <v>104</v>
      </c>
      <c r="E19" s="321"/>
    </row>
    <row r="20" spans="2:5" x14ac:dyDescent="0.25">
      <c r="B20" s="188"/>
      <c r="C20" s="209"/>
      <c r="D20" s="311"/>
      <c r="E20" s="312"/>
    </row>
    <row r="21" spans="2:5" x14ac:dyDescent="0.25">
      <c r="B21" s="188"/>
      <c r="C21" s="219"/>
      <c r="D21" s="311"/>
      <c r="E21" s="312"/>
    </row>
    <row r="22" spans="2:5" x14ac:dyDescent="0.25">
      <c r="B22" s="188"/>
      <c r="C22" s="219"/>
      <c r="D22" s="311"/>
      <c r="E22" s="312"/>
    </row>
    <row r="23" spans="2:5" x14ac:dyDescent="0.25">
      <c r="B23" s="188"/>
      <c r="C23" s="219"/>
      <c r="D23" s="311"/>
      <c r="E23" s="312"/>
    </row>
    <row r="24" spans="2:5" x14ac:dyDescent="0.25">
      <c r="B24" s="188"/>
      <c r="C24" s="219"/>
      <c r="D24" s="311"/>
      <c r="E24" s="312"/>
    </row>
  </sheetData>
  <sheetProtection algorithmName="SHA-512" hashValue="vwaF9KOKswLGi3ItZHQ3JEFyghRWZFCLFA22RAs/dgrtZOCp68ko5OdtZg3yfnc5VsWt3EShe/pMM9i4Lz27Og==" saltValue="3qYLfNohKxIIxkROjIYn6A==" spinCount="100000" sheet="1" objects="1" scenarios="1" formatColumns="0" formatRows="0" insertRows="0"/>
  <mergeCells count="11">
    <mergeCell ref="B2:G2"/>
    <mergeCell ref="B3:G3"/>
    <mergeCell ref="B4:G4"/>
    <mergeCell ref="B6:G6"/>
    <mergeCell ref="D24:E24"/>
    <mergeCell ref="B18:E18"/>
    <mergeCell ref="D19:E19"/>
    <mergeCell ref="D20:E20"/>
    <mergeCell ref="D21:E21"/>
    <mergeCell ref="D22:E22"/>
    <mergeCell ref="D23:E23"/>
  </mergeCell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8FB370-ED24-4BFF-AF4A-D1E2D168BF57}">
          <x14:formula1>
            <xm:f>'Data Validation'!$B$129:$B$130</xm:f>
          </x14:formula1>
          <xm:sqref>C8:C16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B013-E453-45D3-B451-BA58FEAD6A58}">
  <sheetPr>
    <tabColor theme="5" tint="0.39997558519241921"/>
  </sheetPr>
  <dimension ref="A2:L33"/>
  <sheetViews>
    <sheetView showGridLines="0" workbookViewId="0"/>
  </sheetViews>
  <sheetFormatPr defaultColWidth="9.09765625" defaultRowHeight="13.65" x14ac:dyDescent="0.25"/>
  <cols>
    <col min="1" max="1" width="2.296875" style="4" customWidth="1"/>
    <col min="2" max="2" width="14.296875" style="4" customWidth="1"/>
    <col min="3" max="3" width="25.296875" style="4" bestFit="1" customWidth="1"/>
    <col min="4" max="5" width="40.3984375" style="4" customWidth="1"/>
    <col min="6" max="6" width="17.3984375" style="4" bestFit="1" customWidth="1"/>
    <col min="7" max="7" width="25.09765625" style="4" customWidth="1"/>
    <col min="8" max="8" width="19.09765625" style="4" customWidth="1"/>
    <col min="9" max="16384" width="9.09765625" style="4"/>
  </cols>
  <sheetData>
    <row r="2" spans="1:12" s="1" customFormat="1" ht="18" x14ac:dyDescent="0.3">
      <c r="A2" s="2"/>
      <c r="B2" s="443" t="s">
        <v>832</v>
      </c>
      <c r="C2" s="443"/>
      <c r="D2" s="443"/>
      <c r="E2" s="443"/>
      <c r="F2" s="443"/>
      <c r="G2" s="443"/>
      <c r="H2" s="442"/>
      <c r="I2" s="19"/>
      <c r="J2" s="19"/>
      <c r="K2" s="19"/>
      <c r="L2" s="2"/>
    </row>
    <row r="3" spans="1:12" ht="14.2" x14ac:dyDescent="0.25">
      <c r="A3" s="5"/>
      <c r="B3" s="394" t="s">
        <v>731</v>
      </c>
      <c r="C3" s="442"/>
      <c r="D3" s="442"/>
      <c r="E3" s="442"/>
      <c r="F3" s="442"/>
      <c r="G3" s="442"/>
      <c r="H3" s="442"/>
    </row>
    <row r="4" spans="1:12" x14ac:dyDescent="0.25">
      <c r="B4" s="395" t="s">
        <v>869</v>
      </c>
      <c r="C4" s="395"/>
      <c r="D4" s="395"/>
      <c r="E4" s="395"/>
      <c r="F4" s="395"/>
      <c r="G4" s="395"/>
      <c r="H4" s="395"/>
    </row>
    <row r="6" spans="1:12" s="1" customFormat="1" ht="15.3" x14ac:dyDescent="0.25">
      <c r="A6" s="2"/>
      <c r="B6" s="322" t="s">
        <v>774</v>
      </c>
      <c r="C6" s="323"/>
      <c r="D6" s="323"/>
      <c r="E6" s="323"/>
      <c r="F6" s="323"/>
      <c r="G6" s="323"/>
      <c r="H6" s="324"/>
      <c r="I6" s="4"/>
      <c r="J6" s="2"/>
      <c r="K6" s="2"/>
      <c r="L6" s="2"/>
    </row>
    <row r="7" spans="1:12" x14ac:dyDescent="0.25">
      <c r="B7" s="357" t="s">
        <v>730</v>
      </c>
      <c r="C7" s="123" t="s">
        <v>548</v>
      </c>
      <c r="D7" s="356" t="s">
        <v>582</v>
      </c>
      <c r="E7" s="356" t="s">
        <v>583</v>
      </c>
      <c r="F7" s="356" t="s">
        <v>584</v>
      </c>
      <c r="G7" s="356" t="s">
        <v>772</v>
      </c>
      <c r="H7" s="356" t="s">
        <v>104</v>
      </c>
    </row>
    <row r="8" spans="1:12" x14ac:dyDescent="0.25">
      <c r="B8" s="358"/>
      <c r="C8" s="356" t="s">
        <v>552</v>
      </c>
      <c r="D8" s="356"/>
      <c r="E8" s="356"/>
      <c r="F8" s="356"/>
      <c r="G8" s="356"/>
      <c r="H8" s="356"/>
    </row>
    <row r="9" spans="1:12" x14ac:dyDescent="0.25">
      <c r="B9" s="358"/>
      <c r="C9" s="356"/>
      <c r="D9" s="356"/>
      <c r="E9" s="356"/>
      <c r="F9" s="356"/>
      <c r="G9" s="356"/>
      <c r="H9" s="356"/>
    </row>
    <row r="10" spans="1:12" x14ac:dyDescent="0.25">
      <c r="B10" s="358"/>
      <c r="C10" s="356"/>
      <c r="D10" s="356"/>
      <c r="E10" s="356"/>
      <c r="F10" s="356"/>
      <c r="G10" s="356"/>
      <c r="H10" s="356"/>
    </row>
    <row r="11" spans="1:12" x14ac:dyDescent="0.25">
      <c r="B11" s="441" t="s">
        <v>635</v>
      </c>
      <c r="C11" s="441"/>
      <c r="D11" s="441"/>
      <c r="E11" s="441"/>
      <c r="F11" s="441"/>
      <c r="G11" s="441"/>
      <c r="H11" s="441"/>
    </row>
    <row r="12" spans="1:12" s="30" customFormat="1" ht="12" x14ac:dyDescent="0.25">
      <c r="B12" s="118"/>
      <c r="C12" s="97"/>
      <c r="D12" s="97"/>
      <c r="E12" s="97"/>
      <c r="F12" s="97"/>
      <c r="G12" s="97"/>
      <c r="H12" s="97"/>
    </row>
    <row r="13" spans="1:12" s="30" customFormat="1" ht="12" x14ac:dyDescent="0.25">
      <c r="B13" s="97"/>
      <c r="C13" s="97"/>
      <c r="D13" s="97"/>
      <c r="E13" s="97"/>
      <c r="F13" s="97"/>
      <c r="G13" s="97"/>
      <c r="H13" s="97"/>
    </row>
    <row r="14" spans="1:12" s="30" customFormat="1" ht="12" x14ac:dyDescent="0.25">
      <c r="B14" s="97"/>
      <c r="C14" s="97"/>
      <c r="D14" s="97"/>
      <c r="E14" s="97"/>
      <c r="F14" s="97"/>
      <c r="G14" s="97"/>
      <c r="H14" s="97"/>
    </row>
    <row r="15" spans="1:12" s="30" customFormat="1" ht="12" x14ac:dyDescent="0.25">
      <c r="B15" s="97"/>
      <c r="C15" s="97"/>
      <c r="D15" s="97"/>
      <c r="E15" s="97"/>
      <c r="F15" s="97"/>
      <c r="G15" s="97"/>
      <c r="H15" s="97"/>
    </row>
    <row r="16" spans="1:12" s="30" customFormat="1" ht="12" x14ac:dyDescent="0.25">
      <c r="B16" s="97"/>
      <c r="C16" s="97"/>
      <c r="D16" s="97"/>
      <c r="E16" s="97"/>
      <c r="F16" s="97"/>
      <c r="G16" s="97"/>
      <c r="H16" s="97"/>
    </row>
    <row r="17" spans="2:8" x14ac:dyDescent="0.25">
      <c r="B17" s="441" t="s">
        <v>808</v>
      </c>
      <c r="C17" s="441"/>
      <c r="D17" s="441"/>
      <c r="E17" s="441"/>
      <c r="F17" s="441"/>
      <c r="G17" s="441"/>
      <c r="H17" s="441"/>
    </row>
    <row r="18" spans="2:8" s="5" customFormat="1" x14ac:dyDescent="0.25">
      <c r="B18" s="161"/>
      <c r="C18" s="162"/>
      <c r="D18" s="162"/>
      <c r="E18" s="162"/>
      <c r="F18" s="162"/>
      <c r="G18" s="162"/>
      <c r="H18" s="162"/>
    </row>
    <row r="19" spans="2:8" s="5" customFormat="1" x14ac:dyDescent="0.25">
      <c r="B19" s="162"/>
      <c r="C19" s="162"/>
      <c r="D19" s="162"/>
      <c r="E19" s="162"/>
      <c r="F19" s="162"/>
      <c r="G19" s="162"/>
      <c r="H19" s="162"/>
    </row>
    <row r="20" spans="2:8" s="5" customFormat="1" x14ac:dyDescent="0.25">
      <c r="B20" s="162"/>
      <c r="C20" s="162"/>
      <c r="D20" s="162"/>
      <c r="E20" s="162"/>
      <c r="F20" s="162"/>
      <c r="G20" s="162"/>
      <c r="H20" s="162"/>
    </row>
    <row r="21" spans="2:8" s="5" customFormat="1" x14ac:dyDescent="0.25">
      <c r="B21" s="162"/>
      <c r="C21" s="162"/>
      <c r="D21" s="162"/>
      <c r="E21" s="162"/>
      <c r="F21" s="162"/>
      <c r="G21" s="162"/>
      <c r="H21" s="162"/>
    </row>
    <row r="22" spans="2:8" s="5" customFormat="1" x14ac:dyDescent="0.25">
      <c r="B22" s="162"/>
      <c r="C22" s="162"/>
      <c r="D22" s="162"/>
      <c r="E22" s="162"/>
      <c r="F22" s="162"/>
      <c r="G22" s="162"/>
      <c r="H22" s="162"/>
    </row>
    <row r="24" spans="2:8" ht="15.3" x14ac:dyDescent="0.25">
      <c r="B24" s="322" t="s">
        <v>853</v>
      </c>
      <c r="C24" s="323"/>
      <c r="D24" s="323"/>
      <c r="E24" s="323"/>
      <c r="F24" s="323"/>
      <c r="G24" s="324"/>
    </row>
    <row r="25" spans="2:8" x14ac:dyDescent="0.25">
      <c r="B25" s="96" t="s">
        <v>635</v>
      </c>
      <c r="C25" s="94"/>
      <c r="D25" s="94"/>
      <c r="E25" s="94"/>
      <c r="F25" s="94"/>
      <c r="G25" s="95"/>
    </row>
    <row r="26" spans="2:8" x14ac:dyDescent="0.25">
      <c r="B26" s="126" t="s">
        <v>94</v>
      </c>
      <c r="C26" s="126" t="s">
        <v>854</v>
      </c>
      <c r="D26" s="174" t="s">
        <v>855</v>
      </c>
      <c r="E26" s="175" t="s">
        <v>856</v>
      </c>
      <c r="F26" s="320" t="s">
        <v>104</v>
      </c>
      <c r="G26" s="321"/>
    </row>
    <row r="27" spans="2:8" s="5" customFormat="1" x14ac:dyDescent="0.25">
      <c r="B27" s="188"/>
      <c r="C27" s="209"/>
      <c r="D27" s="209"/>
      <c r="E27" s="216">
        <f>C27+D27</f>
        <v>0</v>
      </c>
      <c r="F27" s="311"/>
      <c r="G27" s="312"/>
    </row>
    <row r="28" spans="2:8" s="5" customFormat="1" x14ac:dyDescent="0.25">
      <c r="B28" s="188"/>
      <c r="C28" s="209"/>
      <c r="D28" s="209"/>
      <c r="E28" s="216">
        <f t="shared" ref="E28:E33" si="0">C28+D28</f>
        <v>0</v>
      </c>
      <c r="F28" s="311"/>
      <c r="G28" s="312"/>
    </row>
    <row r="29" spans="2:8" s="5" customFormat="1" x14ac:dyDescent="0.25">
      <c r="B29" s="188"/>
      <c r="C29" s="209"/>
      <c r="D29" s="209"/>
      <c r="E29" s="216">
        <f t="shared" si="0"/>
        <v>0</v>
      </c>
      <c r="F29" s="311"/>
      <c r="G29" s="312"/>
    </row>
    <row r="30" spans="2:8" s="5" customFormat="1" x14ac:dyDescent="0.25">
      <c r="B30" s="188"/>
      <c r="C30" s="209"/>
      <c r="D30" s="209"/>
      <c r="E30" s="216">
        <f t="shared" si="0"/>
        <v>0</v>
      </c>
      <c r="F30" s="311"/>
      <c r="G30" s="312"/>
    </row>
    <row r="31" spans="2:8" s="5" customFormat="1" x14ac:dyDescent="0.25">
      <c r="B31" s="188"/>
      <c r="C31" s="209"/>
      <c r="D31" s="209"/>
      <c r="E31" s="216">
        <f t="shared" si="0"/>
        <v>0</v>
      </c>
      <c r="F31" s="311"/>
      <c r="G31" s="312"/>
    </row>
    <row r="32" spans="2:8" s="5" customFormat="1" x14ac:dyDescent="0.25">
      <c r="B32" s="188"/>
      <c r="C32" s="209"/>
      <c r="D32" s="209"/>
      <c r="E32" s="216">
        <f t="shared" si="0"/>
        <v>0</v>
      </c>
      <c r="F32" s="311"/>
      <c r="G32" s="312"/>
    </row>
    <row r="33" spans="2:7" s="5" customFormat="1" x14ac:dyDescent="0.25">
      <c r="B33" s="188"/>
      <c r="C33" s="209"/>
      <c r="D33" s="209"/>
      <c r="E33" s="216">
        <f t="shared" si="0"/>
        <v>0</v>
      </c>
      <c r="F33" s="311"/>
      <c r="G33" s="312"/>
    </row>
  </sheetData>
  <sheetProtection algorithmName="SHA-512" hashValue="5iKJLDmBboXyQnXemP8qvCb6O0+ThFT/6opzyZBb+uobpjKEKbUmRIPWKOefDXWoC0hcbycX65sEo1r/4OZvrA==" saltValue="Cfuxb1nqQAoWelJIjQL0ew==" spinCount="100000" sheet="1" objects="1" scenarios="1" formatColumns="0" formatRows="0" insertRows="0"/>
  <mergeCells count="22">
    <mergeCell ref="B17:H17"/>
    <mergeCell ref="B3:H3"/>
    <mergeCell ref="B11:H11"/>
    <mergeCell ref="B2:H2"/>
    <mergeCell ref="B7:B10"/>
    <mergeCell ref="D7:D10"/>
    <mergeCell ref="E7:E10"/>
    <mergeCell ref="F7:F10"/>
    <mergeCell ref="G7:G10"/>
    <mergeCell ref="H7:H10"/>
    <mergeCell ref="C8:C10"/>
    <mergeCell ref="B6:H6"/>
    <mergeCell ref="B4:H4"/>
    <mergeCell ref="F30:G30"/>
    <mergeCell ref="F31:G31"/>
    <mergeCell ref="F32:G32"/>
    <mergeCell ref="F33:G33"/>
    <mergeCell ref="B24:G24"/>
    <mergeCell ref="F26:G26"/>
    <mergeCell ref="F27:G27"/>
    <mergeCell ref="F28:G28"/>
    <mergeCell ref="F29:G29"/>
  </mergeCells>
  <dataValidations count="1">
    <dataValidation allowBlank="1" showInputMessage="1" sqref="C12:C16 C18:C22" xr:uid="{1B494D9A-1577-4AD4-B535-08D4B853385A}"/>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8DD070-DDBE-4FDE-A305-9204A580D0F3}">
          <x14:formula1>
            <xm:f>'Data Validation'!$G$129:$G$131</xm:f>
          </x14:formula1>
          <xm:sqref>F12:F16 F18:F22</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4176-DB7F-4B20-9FCA-1A6AE8AA0F9A}">
  <sheetPr>
    <tabColor theme="5" tint="0.39997558519241921"/>
  </sheetPr>
  <dimension ref="A2:U22"/>
  <sheetViews>
    <sheetView showGridLines="0" workbookViewId="0"/>
  </sheetViews>
  <sheetFormatPr defaultColWidth="9.09765625" defaultRowHeight="13.65" x14ac:dyDescent="0.25"/>
  <cols>
    <col min="1" max="1" width="2.8984375" style="4" customWidth="1"/>
    <col min="2" max="2" width="59.09765625" style="4" customWidth="1"/>
    <col min="3" max="3" width="30.3984375" style="4" customWidth="1"/>
    <col min="4" max="4" width="33.69921875" style="4" customWidth="1"/>
    <col min="5" max="6" width="9.09765625" style="4"/>
    <col min="7" max="7" width="25.296875" style="4" customWidth="1"/>
    <col min="8" max="10" width="9.09765625" style="4"/>
    <col min="11" max="11" width="10.69921875" style="4" customWidth="1"/>
    <col min="12" max="16384" width="9.09765625" style="4"/>
  </cols>
  <sheetData>
    <row r="2" spans="1:21" s="27" customFormat="1" ht="15.3" x14ac:dyDescent="0.25">
      <c r="B2" s="425" t="s">
        <v>775</v>
      </c>
      <c r="C2" s="426"/>
      <c r="D2" s="426"/>
      <c r="E2" s="426"/>
      <c r="F2" s="426"/>
      <c r="G2" s="427"/>
      <c r="H2" s="4"/>
      <c r="I2" s="4"/>
      <c r="J2" s="134"/>
      <c r="K2" s="134"/>
      <c r="L2" s="134"/>
      <c r="M2" s="134"/>
      <c r="N2" s="134"/>
      <c r="O2" s="134"/>
      <c r="P2" s="8"/>
      <c r="Q2" s="8"/>
      <c r="R2" s="8"/>
      <c r="S2" s="8"/>
      <c r="T2" s="8"/>
      <c r="U2" s="8"/>
    </row>
    <row r="3" spans="1:21" ht="16.5" customHeight="1" x14ac:dyDescent="0.25">
      <c r="A3" s="5"/>
      <c r="B3" s="428" t="s">
        <v>731</v>
      </c>
      <c r="C3" s="429"/>
      <c r="D3" s="429"/>
      <c r="E3" s="429"/>
      <c r="F3" s="429"/>
      <c r="G3" s="430"/>
      <c r="O3" s="20"/>
      <c r="P3" s="21"/>
      <c r="Q3" s="20"/>
      <c r="R3" s="21"/>
      <c r="S3" s="11"/>
    </row>
    <row r="4" spans="1:21" ht="38.450000000000003" customHeight="1" x14ac:dyDescent="0.25">
      <c r="A4" s="5"/>
      <c r="B4" s="438" t="s">
        <v>861</v>
      </c>
      <c r="C4" s="439"/>
      <c r="D4" s="439"/>
      <c r="E4" s="439"/>
      <c r="F4" s="439"/>
      <c r="G4" s="440"/>
      <c r="O4" s="108"/>
      <c r="P4" s="108"/>
      <c r="Q4" s="108"/>
      <c r="R4" s="108"/>
      <c r="S4" s="109"/>
    </row>
    <row r="5" spans="1:21" ht="14.2" x14ac:dyDescent="0.25">
      <c r="A5" s="5"/>
      <c r="C5" s="136"/>
      <c r="D5" s="136"/>
      <c r="E5" s="136"/>
      <c r="F5" s="136"/>
      <c r="O5" s="108"/>
      <c r="P5" s="108"/>
      <c r="Q5" s="108"/>
      <c r="R5" s="108"/>
      <c r="S5" s="109"/>
    </row>
    <row r="6" spans="1:21" ht="15.3" x14ac:dyDescent="0.3">
      <c r="B6" s="435" t="s">
        <v>728</v>
      </c>
      <c r="C6" s="435"/>
      <c r="D6" s="435"/>
      <c r="E6" s="435"/>
      <c r="F6" s="435"/>
      <c r="G6" s="435"/>
    </row>
    <row r="7" spans="1:21" ht="37.65" x14ac:dyDescent="0.25">
      <c r="B7" s="137" t="s">
        <v>612</v>
      </c>
      <c r="C7" s="137" t="s">
        <v>613</v>
      </c>
      <c r="D7" s="137" t="s">
        <v>616</v>
      </c>
      <c r="E7" s="137" t="s">
        <v>96</v>
      </c>
      <c r="F7" s="137" t="s">
        <v>420</v>
      </c>
      <c r="G7" s="125" t="s">
        <v>622</v>
      </c>
    </row>
    <row r="8" spans="1:21" ht="35.049999999999997" customHeight="1" x14ac:dyDescent="0.25">
      <c r="B8" s="223" t="s">
        <v>624</v>
      </c>
      <c r="C8" s="57"/>
      <c r="D8" s="57"/>
      <c r="E8" s="57"/>
      <c r="F8" s="57"/>
      <c r="G8" s="57"/>
    </row>
    <row r="9" spans="1:21" ht="35.049999999999997" customHeight="1" x14ac:dyDescent="0.25">
      <c r="B9" s="223" t="s">
        <v>625</v>
      </c>
      <c r="C9" s="57"/>
      <c r="D9" s="57"/>
      <c r="E9" s="57"/>
      <c r="F9" s="57"/>
      <c r="G9" s="57"/>
    </row>
    <row r="10" spans="1:21" ht="35.049999999999997" customHeight="1" x14ac:dyDescent="0.25">
      <c r="B10" s="223" t="s">
        <v>626</v>
      </c>
      <c r="C10" s="57"/>
      <c r="D10" s="57"/>
      <c r="E10" s="57"/>
      <c r="F10" s="57"/>
      <c r="G10" s="57"/>
    </row>
    <row r="11" spans="1:21" ht="35.049999999999997" customHeight="1" x14ac:dyDescent="0.25">
      <c r="B11" s="223" t="s">
        <v>883</v>
      </c>
      <c r="C11" s="57"/>
      <c r="D11" s="57"/>
      <c r="E11" s="57"/>
      <c r="F11" s="57"/>
      <c r="G11" s="57"/>
    </row>
    <row r="12" spans="1:21" ht="35.049999999999997" customHeight="1" x14ac:dyDescent="0.25">
      <c r="B12" s="223" t="s">
        <v>884</v>
      </c>
      <c r="C12" s="57"/>
      <c r="D12" s="57"/>
      <c r="E12" s="57"/>
      <c r="F12" s="57"/>
      <c r="G12" s="57"/>
    </row>
    <row r="13" spans="1:21" ht="35.049999999999997" customHeight="1" x14ac:dyDescent="0.25">
      <c r="B13" s="223" t="s">
        <v>690</v>
      </c>
      <c r="C13" s="57"/>
      <c r="D13" s="57"/>
      <c r="E13" s="57"/>
      <c r="F13" s="57"/>
      <c r="G13" s="57"/>
    </row>
    <row r="14" spans="1:21" ht="35.049999999999997" customHeight="1" x14ac:dyDescent="0.25">
      <c r="B14" s="223" t="s">
        <v>627</v>
      </c>
      <c r="C14" s="57"/>
      <c r="D14" s="57"/>
      <c r="E14" s="57"/>
      <c r="F14" s="57"/>
      <c r="G14" s="57"/>
    </row>
    <row r="16" spans="1:21" ht="15.3" x14ac:dyDescent="0.25">
      <c r="B16" s="444" t="s">
        <v>825</v>
      </c>
      <c r="C16" s="445"/>
    </row>
    <row r="17" spans="2:3" x14ac:dyDescent="0.25">
      <c r="B17" s="126" t="s">
        <v>94</v>
      </c>
      <c r="C17" s="122" t="s">
        <v>532</v>
      </c>
    </row>
    <row r="18" spans="2:3" x14ac:dyDescent="0.25">
      <c r="B18" s="188"/>
      <c r="C18" s="209"/>
    </row>
    <row r="19" spans="2:3" x14ac:dyDescent="0.25">
      <c r="B19" s="188"/>
      <c r="C19" s="209"/>
    </row>
    <row r="20" spans="2:3" x14ac:dyDescent="0.25">
      <c r="B20" s="188"/>
      <c r="C20" s="209"/>
    </row>
    <row r="21" spans="2:3" x14ac:dyDescent="0.25">
      <c r="B21" s="188"/>
      <c r="C21" s="209"/>
    </row>
    <row r="22" spans="2:3" x14ac:dyDescent="0.25">
      <c r="B22" s="188"/>
      <c r="C22" s="209"/>
    </row>
  </sheetData>
  <sheetProtection algorithmName="SHA-512" hashValue="HN3OclWxR5iuYk0GuKCyyEx0o4KOhDMmY6b+SoPPlTRZBtqcBJSOYoXvV4m1z6ix8Sf7I9XmWr9WAYoaqdksHQ==" saltValue="+7JzEVqK8Z42WE1Dmarf0Q==" spinCount="100000" sheet="1" objects="1" scenarios="1" formatColumns="0" formatRows="0" insertRows="0"/>
  <mergeCells count="5">
    <mergeCell ref="B2:G2"/>
    <mergeCell ref="B3:G3"/>
    <mergeCell ref="B4:G4"/>
    <mergeCell ref="B6:G6"/>
    <mergeCell ref="B16:C1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02C0623-A41B-4639-B541-252A4158B3B3}">
          <x14:formula1>
            <xm:f>'Data Validation'!$B$129:$B$130</xm:f>
          </x14:formula1>
          <xm:sqref>C8:C14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2766-C261-4EB7-878B-273B5FF338D1}">
  <sheetPr>
    <tabColor theme="5" tint="0.39997558519241921"/>
  </sheetPr>
  <dimension ref="A1:O81"/>
  <sheetViews>
    <sheetView showGridLines="0" zoomScale="90" zoomScaleNormal="90" workbookViewId="0"/>
  </sheetViews>
  <sheetFormatPr defaultColWidth="9.09765625" defaultRowHeight="13.65" x14ac:dyDescent="0.25"/>
  <cols>
    <col min="1" max="1" width="2.8984375" style="4" customWidth="1"/>
    <col min="2" max="2" width="29" style="4" bestFit="1" customWidth="1"/>
    <col min="3" max="3" width="14.8984375" style="5" customWidth="1"/>
    <col min="4" max="4" width="13.3984375" style="5" customWidth="1"/>
    <col min="5" max="5" width="12.296875" style="5" customWidth="1"/>
    <col min="6" max="6" width="13.3984375" style="5" customWidth="1"/>
    <col min="7" max="7" width="12.8984375" style="5" customWidth="1"/>
    <col min="8" max="9" width="15.296875" style="5" bestFit="1" customWidth="1"/>
    <col min="10" max="10" width="18.296875" style="5" bestFit="1" customWidth="1"/>
    <col min="11" max="11" width="15.296875" style="5" bestFit="1" customWidth="1"/>
    <col min="12" max="12" width="11.3984375" style="4" customWidth="1"/>
    <col min="13" max="13" width="12" style="4" customWidth="1"/>
    <col min="14" max="14" width="13.09765625" style="4" customWidth="1"/>
    <col min="15" max="15" width="13" style="4" customWidth="1"/>
    <col min="16" max="16" width="12.8984375" style="4" customWidth="1"/>
    <col min="17" max="16384" width="9.09765625" style="4"/>
  </cols>
  <sheetData>
    <row r="1" spans="1:13" s="1" customFormat="1" x14ac:dyDescent="0.3">
      <c r="A1" s="2"/>
      <c r="C1" s="139"/>
      <c r="D1" s="139"/>
      <c r="E1" s="139"/>
      <c r="F1" s="139"/>
      <c r="G1" s="139"/>
      <c r="H1" s="139"/>
      <c r="I1" s="139"/>
      <c r="J1" s="139"/>
      <c r="K1" s="139"/>
      <c r="L1" s="2"/>
    </row>
    <row r="2" spans="1:13" s="1" customFormat="1" ht="18" customHeight="1" x14ac:dyDescent="0.3">
      <c r="A2" s="2"/>
      <c r="B2" s="443" t="s">
        <v>833</v>
      </c>
      <c r="C2" s="443"/>
      <c r="D2" s="443"/>
      <c r="E2" s="443"/>
      <c r="F2" s="443"/>
      <c r="G2" s="443"/>
      <c r="H2" s="443"/>
      <c r="I2" s="443"/>
      <c r="J2" s="443"/>
      <c r="K2" s="443"/>
      <c r="L2" s="443"/>
      <c r="M2" s="443"/>
    </row>
    <row r="3" spans="1:13" ht="14.2" x14ac:dyDescent="0.25">
      <c r="A3" s="5"/>
      <c r="B3" s="394" t="s">
        <v>731</v>
      </c>
      <c r="C3" s="394"/>
      <c r="D3" s="394"/>
      <c r="E3" s="394"/>
      <c r="F3" s="394"/>
      <c r="G3" s="394"/>
      <c r="H3" s="394"/>
      <c r="I3" s="394"/>
      <c r="J3" s="394"/>
      <c r="K3" s="394"/>
      <c r="L3" s="394"/>
      <c r="M3" s="394"/>
    </row>
    <row r="4" spans="1:13" ht="14.45" customHeight="1" x14ac:dyDescent="0.25">
      <c r="B4" s="395" t="s">
        <v>869</v>
      </c>
      <c r="C4" s="395"/>
      <c r="D4" s="395"/>
      <c r="E4" s="395"/>
      <c r="F4" s="395"/>
      <c r="G4" s="395"/>
      <c r="H4" s="395"/>
      <c r="I4" s="395"/>
      <c r="J4" s="395"/>
      <c r="K4" s="395"/>
      <c r="L4" s="395"/>
      <c r="M4" s="395"/>
    </row>
    <row r="5" spans="1:13" x14ac:dyDescent="0.25">
      <c r="C5" s="253"/>
      <c r="D5" s="253"/>
      <c r="E5" s="253"/>
      <c r="F5" s="253"/>
      <c r="G5" s="253"/>
      <c r="H5" s="253"/>
    </row>
    <row r="6" spans="1:13" s="1" customFormat="1" ht="15.3" x14ac:dyDescent="0.3">
      <c r="A6" s="2"/>
      <c r="B6" s="306" t="s">
        <v>624</v>
      </c>
      <c r="C6" s="306"/>
      <c r="D6" s="306"/>
      <c r="E6" s="306"/>
      <c r="F6" s="306"/>
      <c r="G6" s="306"/>
      <c r="H6" s="306"/>
      <c r="I6" s="306"/>
      <c r="J6" s="306"/>
      <c r="K6" s="306"/>
      <c r="L6" s="306"/>
      <c r="M6" s="306"/>
    </row>
    <row r="7" spans="1:13" ht="14.45" customHeight="1" x14ac:dyDescent="0.25">
      <c r="B7" s="357" t="s">
        <v>730</v>
      </c>
      <c r="C7" s="52" t="s">
        <v>548</v>
      </c>
      <c r="D7" s="389" t="s">
        <v>726</v>
      </c>
      <c r="E7" s="390"/>
      <c r="F7" s="389" t="s">
        <v>727</v>
      </c>
      <c r="G7" s="391"/>
      <c r="H7" s="391"/>
      <c r="I7" s="391"/>
      <c r="J7" s="390"/>
      <c r="K7" s="344" t="s">
        <v>104</v>
      </c>
      <c r="L7" s="345"/>
      <c r="M7" s="346"/>
    </row>
    <row r="8" spans="1:13" x14ac:dyDescent="0.25">
      <c r="B8" s="358"/>
      <c r="C8" s="356" t="s">
        <v>552</v>
      </c>
      <c r="D8" s="357" t="s">
        <v>594</v>
      </c>
      <c r="E8" s="357" t="s">
        <v>595</v>
      </c>
      <c r="F8" s="357" t="s">
        <v>554</v>
      </c>
      <c r="G8" s="357" t="s">
        <v>230</v>
      </c>
      <c r="H8" s="389" t="s">
        <v>593</v>
      </c>
      <c r="I8" s="391"/>
      <c r="J8" s="390"/>
      <c r="K8" s="347"/>
      <c r="L8" s="348"/>
      <c r="M8" s="349"/>
    </row>
    <row r="9" spans="1:13" x14ac:dyDescent="0.25">
      <c r="B9" s="358"/>
      <c r="C9" s="356"/>
      <c r="D9" s="358"/>
      <c r="E9" s="358"/>
      <c r="F9" s="358"/>
      <c r="G9" s="358"/>
      <c r="H9" s="356" t="s">
        <v>596</v>
      </c>
      <c r="I9" s="356" t="s">
        <v>597</v>
      </c>
      <c r="J9" s="356" t="s">
        <v>598</v>
      </c>
      <c r="K9" s="347"/>
      <c r="L9" s="348"/>
      <c r="M9" s="349"/>
    </row>
    <row r="10" spans="1:13" x14ac:dyDescent="0.25">
      <c r="B10" s="358"/>
      <c r="C10" s="357"/>
      <c r="D10" s="358"/>
      <c r="E10" s="358"/>
      <c r="F10" s="358"/>
      <c r="G10" s="358"/>
      <c r="H10" s="357"/>
      <c r="I10" s="357"/>
      <c r="J10" s="357"/>
      <c r="K10" s="385"/>
      <c r="L10" s="386"/>
      <c r="M10" s="387"/>
    </row>
    <row r="11" spans="1:13" x14ac:dyDescent="0.25">
      <c r="B11" s="138" t="s">
        <v>635</v>
      </c>
      <c r="C11" s="138"/>
      <c r="D11" s="94"/>
      <c r="E11" s="94"/>
      <c r="F11" s="94"/>
      <c r="G11" s="94"/>
      <c r="H11" s="94"/>
      <c r="I11" s="94"/>
      <c r="J11" s="95"/>
      <c r="K11" s="94"/>
      <c r="L11" s="94"/>
      <c r="M11" s="95"/>
    </row>
    <row r="12" spans="1:13" s="5" customFormat="1" x14ac:dyDescent="0.25">
      <c r="B12" s="99"/>
      <c r="C12" s="99"/>
      <c r="D12" s="99"/>
      <c r="E12" s="99"/>
      <c r="F12" s="99"/>
      <c r="G12" s="99"/>
      <c r="H12" s="99"/>
      <c r="I12" s="99"/>
      <c r="J12" s="99"/>
      <c r="K12" s="360"/>
      <c r="L12" s="360"/>
      <c r="M12" s="360"/>
    </row>
    <row r="13" spans="1:13" s="5" customFormat="1" x14ac:dyDescent="0.25">
      <c r="B13" s="97"/>
      <c r="C13" s="97"/>
      <c r="D13" s="97"/>
      <c r="E13" s="97"/>
      <c r="F13" s="97"/>
      <c r="G13" s="97"/>
      <c r="H13" s="97"/>
      <c r="I13" s="97"/>
      <c r="J13" s="97"/>
      <c r="K13" s="360"/>
      <c r="L13" s="360"/>
      <c r="M13" s="360"/>
    </row>
    <row r="14" spans="1:13" s="5" customFormat="1" x14ac:dyDescent="0.25">
      <c r="B14" s="97"/>
      <c r="C14" s="97"/>
      <c r="D14" s="97"/>
      <c r="E14" s="97"/>
      <c r="F14" s="97"/>
      <c r="G14" s="97"/>
      <c r="H14" s="97"/>
      <c r="I14" s="97"/>
      <c r="J14" s="97"/>
      <c r="K14" s="360"/>
      <c r="L14" s="360"/>
      <c r="M14" s="360"/>
    </row>
    <row r="15" spans="1:13" s="5" customFormat="1" x14ac:dyDescent="0.25">
      <c r="B15" s="97"/>
      <c r="C15" s="97"/>
      <c r="D15" s="97"/>
      <c r="E15" s="97"/>
      <c r="F15" s="97"/>
      <c r="G15" s="97"/>
      <c r="H15" s="97"/>
      <c r="I15" s="97"/>
      <c r="J15" s="97"/>
      <c r="K15" s="360"/>
      <c r="L15" s="360"/>
      <c r="M15" s="360"/>
    </row>
    <row r="16" spans="1:13" s="5" customFormat="1" x14ac:dyDescent="0.25">
      <c r="B16" s="97"/>
      <c r="C16" s="97"/>
      <c r="D16" s="97"/>
      <c r="E16" s="97"/>
      <c r="F16" s="97"/>
      <c r="G16" s="97"/>
      <c r="H16" s="97"/>
      <c r="I16" s="97"/>
      <c r="J16" s="97"/>
      <c r="K16" s="360"/>
      <c r="L16" s="360"/>
      <c r="M16" s="360"/>
    </row>
    <row r="17" spans="2:13" x14ac:dyDescent="0.25">
      <c r="B17" s="53" t="s">
        <v>808</v>
      </c>
      <c r="C17" s="138"/>
      <c r="D17" s="94"/>
      <c r="E17" s="94"/>
      <c r="F17" s="94"/>
      <c r="G17" s="94"/>
      <c r="H17" s="94"/>
      <c r="I17" s="94"/>
      <c r="J17" s="95"/>
      <c r="K17" s="94"/>
      <c r="L17" s="94"/>
      <c r="M17" s="95"/>
    </row>
    <row r="18" spans="2:13" s="5" customFormat="1" x14ac:dyDescent="0.25">
      <c r="B18" s="164"/>
      <c r="C18" s="164"/>
      <c r="D18" s="164"/>
      <c r="E18" s="164"/>
      <c r="F18" s="164"/>
      <c r="G18" s="164"/>
      <c r="H18" s="164"/>
      <c r="I18" s="164"/>
      <c r="J18" s="164"/>
      <c r="K18" s="359"/>
      <c r="L18" s="359"/>
      <c r="M18" s="359"/>
    </row>
    <row r="19" spans="2:13" s="5" customFormat="1" x14ac:dyDescent="0.25">
      <c r="B19" s="162"/>
      <c r="C19" s="162"/>
      <c r="D19" s="162"/>
      <c r="E19" s="162"/>
      <c r="F19" s="162"/>
      <c r="G19" s="162"/>
      <c r="H19" s="162"/>
      <c r="I19" s="162"/>
      <c r="J19" s="162"/>
      <c r="K19" s="359"/>
      <c r="L19" s="359"/>
      <c r="M19" s="359"/>
    </row>
    <row r="20" spans="2:13" s="5" customFormat="1" x14ac:dyDescent="0.25">
      <c r="B20" s="162"/>
      <c r="C20" s="162"/>
      <c r="D20" s="162"/>
      <c r="E20" s="162"/>
      <c r="F20" s="162"/>
      <c r="G20" s="162"/>
      <c r="H20" s="162"/>
      <c r="I20" s="162"/>
      <c r="J20" s="162"/>
      <c r="K20" s="359"/>
      <c r="L20" s="359"/>
      <c r="M20" s="359"/>
    </row>
    <row r="21" spans="2:13" s="5" customFormat="1" x14ac:dyDescent="0.25">
      <c r="B21" s="162"/>
      <c r="C21" s="162"/>
      <c r="D21" s="162"/>
      <c r="E21" s="162"/>
      <c r="F21" s="162"/>
      <c r="G21" s="162"/>
      <c r="H21" s="162"/>
      <c r="I21" s="162"/>
      <c r="J21" s="162"/>
      <c r="K21" s="359"/>
      <c r="L21" s="359"/>
      <c r="M21" s="359"/>
    </row>
    <row r="22" spans="2:13" s="5" customFormat="1" x14ac:dyDescent="0.25">
      <c r="B22" s="162"/>
      <c r="C22" s="162"/>
      <c r="D22" s="162"/>
      <c r="E22" s="162"/>
      <c r="F22" s="162"/>
      <c r="G22" s="162"/>
      <c r="H22" s="162"/>
      <c r="I22" s="162"/>
      <c r="J22" s="162"/>
      <c r="K22" s="359"/>
      <c r="L22" s="359"/>
      <c r="M22" s="359"/>
    </row>
    <row r="23" spans="2:13" x14ac:dyDescent="0.25">
      <c r="C23" s="4"/>
      <c r="L23" s="5"/>
    </row>
    <row r="24" spans="2:13" ht="15.3" x14ac:dyDescent="0.25">
      <c r="B24" s="322" t="s">
        <v>777</v>
      </c>
      <c r="C24" s="323"/>
      <c r="D24" s="323"/>
      <c r="E24" s="323"/>
      <c r="F24" s="323"/>
      <c r="G24" s="323"/>
      <c r="H24" s="323"/>
      <c r="I24" s="323"/>
      <c r="J24" s="323"/>
      <c r="K24" s="323"/>
      <c r="L24" s="324"/>
    </row>
    <row r="25" spans="2:13" x14ac:dyDescent="0.25">
      <c r="B25" s="357" t="s">
        <v>730</v>
      </c>
      <c r="C25" s="123" t="s">
        <v>548</v>
      </c>
      <c r="D25" s="307" t="s">
        <v>718</v>
      </c>
      <c r="E25" s="307"/>
      <c r="F25" s="307"/>
      <c r="G25" s="307" t="s">
        <v>719</v>
      </c>
      <c r="H25" s="307"/>
      <c r="I25" s="307"/>
      <c r="J25" s="307" t="s">
        <v>104</v>
      </c>
      <c r="K25" s="307"/>
      <c r="L25" s="307"/>
    </row>
    <row r="26" spans="2:13" ht="25.1" x14ac:dyDescent="0.25">
      <c r="B26" s="358"/>
      <c r="C26" s="122" t="s">
        <v>552</v>
      </c>
      <c r="D26" s="135" t="s">
        <v>776</v>
      </c>
      <c r="E26" s="135" t="s">
        <v>716</v>
      </c>
      <c r="F26" s="135" t="s">
        <v>717</v>
      </c>
      <c r="G26" s="135" t="s">
        <v>776</v>
      </c>
      <c r="H26" s="135" t="s">
        <v>716</v>
      </c>
      <c r="I26" s="135" t="s">
        <v>717</v>
      </c>
      <c r="J26" s="135" t="s">
        <v>776</v>
      </c>
      <c r="K26" s="135" t="s">
        <v>716</v>
      </c>
      <c r="L26" s="135" t="s">
        <v>717</v>
      </c>
    </row>
    <row r="27" spans="2:13" x14ac:dyDescent="0.25">
      <c r="B27" s="138" t="s">
        <v>635</v>
      </c>
      <c r="C27" s="94"/>
      <c r="D27" s="94"/>
      <c r="E27" s="94"/>
      <c r="F27" s="94"/>
      <c r="G27" s="94"/>
      <c r="H27" s="94"/>
      <c r="I27" s="94"/>
      <c r="J27" s="94"/>
      <c r="K27" s="140"/>
      <c r="L27" s="141"/>
    </row>
    <row r="28" spans="2:13" s="5" customFormat="1" x14ac:dyDescent="0.25">
      <c r="B28" s="99"/>
      <c r="C28" s="99"/>
      <c r="D28" s="218"/>
      <c r="E28" s="218"/>
      <c r="F28" s="218"/>
      <c r="G28" s="218"/>
      <c r="H28" s="218"/>
      <c r="I28" s="218"/>
      <c r="J28" s="218"/>
      <c r="K28" s="218"/>
      <c r="L28" s="218"/>
    </row>
    <row r="29" spans="2:13" s="5" customFormat="1" x14ac:dyDescent="0.25">
      <c r="B29" s="218"/>
      <c r="C29" s="218"/>
      <c r="D29" s="218"/>
      <c r="E29" s="218"/>
      <c r="F29" s="218"/>
      <c r="G29" s="218"/>
      <c r="H29" s="218"/>
      <c r="I29" s="218"/>
      <c r="J29" s="218"/>
      <c r="K29" s="218"/>
      <c r="L29" s="218"/>
    </row>
    <row r="30" spans="2:13" s="5" customFormat="1" x14ac:dyDescent="0.25">
      <c r="B30" s="218"/>
      <c r="C30" s="218"/>
      <c r="D30" s="218"/>
      <c r="E30" s="218"/>
      <c r="F30" s="218"/>
      <c r="G30" s="218"/>
      <c r="H30" s="218"/>
      <c r="I30" s="218"/>
      <c r="J30" s="218"/>
      <c r="K30" s="218"/>
      <c r="L30" s="218"/>
    </row>
    <row r="31" spans="2:13" s="5" customFormat="1" x14ac:dyDescent="0.25">
      <c r="B31" s="218"/>
      <c r="C31" s="218"/>
      <c r="D31" s="218"/>
      <c r="E31" s="218"/>
      <c r="F31" s="218"/>
      <c r="G31" s="218"/>
      <c r="H31" s="218"/>
      <c r="I31" s="218"/>
      <c r="J31" s="218"/>
      <c r="K31" s="218"/>
      <c r="L31" s="218"/>
    </row>
    <row r="32" spans="2:13" s="5" customFormat="1" x14ac:dyDescent="0.25">
      <c r="B32" s="218"/>
      <c r="C32" s="218"/>
      <c r="D32" s="218"/>
      <c r="E32" s="218"/>
      <c r="F32" s="218"/>
      <c r="G32" s="218"/>
      <c r="H32" s="218"/>
      <c r="I32" s="218"/>
      <c r="J32" s="218"/>
      <c r="K32" s="218"/>
      <c r="L32" s="218"/>
    </row>
    <row r="33" spans="2:15" x14ac:dyDescent="0.25">
      <c r="B33" s="53" t="s">
        <v>808</v>
      </c>
      <c r="C33" s="94"/>
      <c r="D33" s="94"/>
      <c r="E33" s="94"/>
      <c r="F33" s="94"/>
      <c r="G33" s="94"/>
      <c r="H33" s="94"/>
      <c r="I33" s="94"/>
      <c r="J33" s="94"/>
      <c r="K33" s="140"/>
      <c r="L33" s="141"/>
    </row>
    <row r="34" spans="2:15" s="5" customFormat="1" x14ac:dyDescent="0.25">
      <c r="B34" s="221"/>
      <c r="C34" s="221"/>
      <c r="D34" s="221"/>
      <c r="E34" s="221"/>
      <c r="F34" s="221"/>
      <c r="G34" s="221"/>
      <c r="H34" s="221"/>
      <c r="I34" s="221"/>
      <c r="J34" s="221"/>
      <c r="K34" s="221"/>
      <c r="L34" s="221"/>
    </row>
    <row r="35" spans="2:15" s="5" customFormat="1" x14ac:dyDescent="0.25">
      <c r="B35" s="221"/>
      <c r="C35" s="221"/>
      <c r="D35" s="221"/>
      <c r="E35" s="221"/>
      <c r="F35" s="221"/>
      <c r="G35" s="221"/>
      <c r="H35" s="221"/>
      <c r="I35" s="221"/>
      <c r="J35" s="221"/>
      <c r="K35" s="221"/>
      <c r="L35" s="221"/>
    </row>
    <row r="36" spans="2:15" s="5" customFormat="1" x14ac:dyDescent="0.25">
      <c r="B36" s="221"/>
      <c r="C36" s="221"/>
      <c r="D36" s="221"/>
      <c r="E36" s="221"/>
      <c r="F36" s="221"/>
      <c r="G36" s="221"/>
      <c r="H36" s="221"/>
      <c r="I36" s="221"/>
      <c r="J36" s="221"/>
      <c r="K36" s="221"/>
      <c r="L36" s="221"/>
    </row>
    <row r="37" spans="2:15" s="5" customFormat="1" x14ac:dyDescent="0.25">
      <c r="B37" s="221"/>
      <c r="C37" s="221"/>
      <c r="D37" s="221"/>
      <c r="E37" s="221"/>
      <c r="F37" s="221"/>
      <c r="G37" s="221"/>
      <c r="H37" s="221"/>
      <c r="I37" s="221"/>
      <c r="J37" s="221"/>
      <c r="K37" s="221"/>
      <c r="L37" s="221"/>
    </row>
    <row r="38" spans="2:15" s="5" customFormat="1" x14ac:dyDescent="0.25">
      <c r="B38" s="221"/>
      <c r="C38" s="221"/>
      <c r="D38" s="221"/>
      <c r="E38" s="221"/>
      <c r="F38" s="221"/>
      <c r="G38" s="221"/>
      <c r="H38" s="221"/>
      <c r="I38" s="221"/>
      <c r="J38" s="221"/>
      <c r="K38" s="221"/>
      <c r="L38" s="221"/>
    </row>
    <row r="39" spans="2:15" x14ac:dyDescent="0.25">
      <c r="C39" s="4"/>
      <c r="L39" s="5"/>
    </row>
    <row r="40" spans="2:15" ht="15.3" x14ac:dyDescent="0.25">
      <c r="B40" s="306" t="s">
        <v>720</v>
      </c>
      <c r="C40" s="306"/>
      <c r="D40" s="306"/>
      <c r="E40" s="306"/>
      <c r="F40" s="306"/>
      <c r="G40" s="306"/>
      <c r="H40" s="306"/>
      <c r="I40" s="306"/>
      <c r="J40" s="306"/>
      <c r="K40" s="306"/>
      <c r="L40" s="306"/>
      <c r="M40" s="306"/>
      <c r="N40" s="306"/>
      <c r="O40" s="306"/>
    </row>
    <row r="41" spans="2:15" x14ac:dyDescent="0.25">
      <c r="B41" s="357" t="s">
        <v>730</v>
      </c>
      <c r="C41" s="123" t="s">
        <v>548</v>
      </c>
      <c r="D41" s="307" t="s">
        <v>721</v>
      </c>
      <c r="E41" s="307"/>
      <c r="F41" s="307"/>
      <c r="G41" s="307" t="s">
        <v>722</v>
      </c>
      <c r="H41" s="307"/>
      <c r="I41" s="307"/>
      <c r="J41" s="307" t="s">
        <v>723</v>
      </c>
      <c r="K41" s="307"/>
      <c r="L41" s="307"/>
      <c r="M41" s="307" t="s">
        <v>104</v>
      </c>
      <c r="N41" s="307"/>
      <c r="O41" s="307"/>
    </row>
    <row r="42" spans="2:15" ht="25.1" x14ac:dyDescent="0.25">
      <c r="B42" s="358"/>
      <c r="C42" s="122" t="s">
        <v>552</v>
      </c>
      <c r="D42" s="135" t="s">
        <v>776</v>
      </c>
      <c r="E42" s="135" t="s">
        <v>716</v>
      </c>
      <c r="F42" s="135" t="s">
        <v>717</v>
      </c>
      <c r="G42" s="135" t="s">
        <v>776</v>
      </c>
      <c r="H42" s="135" t="s">
        <v>716</v>
      </c>
      <c r="I42" s="135" t="s">
        <v>717</v>
      </c>
      <c r="J42" s="135" t="s">
        <v>776</v>
      </c>
      <c r="K42" s="135" t="s">
        <v>716</v>
      </c>
      <c r="L42" s="135" t="s">
        <v>717</v>
      </c>
      <c r="M42" s="142" t="s">
        <v>776</v>
      </c>
      <c r="N42" s="142" t="s">
        <v>716</v>
      </c>
      <c r="O42" s="142" t="s">
        <v>717</v>
      </c>
    </row>
    <row r="43" spans="2:15" x14ac:dyDescent="0.25">
      <c r="B43" s="138" t="s">
        <v>635</v>
      </c>
      <c r="C43" s="94"/>
      <c r="D43" s="94"/>
      <c r="E43" s="94"/>
      <c r="F43" s="94"/>
      <c r="G43" s="94"/>
      <c r="H43" s="94"/>
      <c r="I43" s="94"/>
      <c r="J43" s="94"/>
      <c r="K43" s="140"/>
      <c r="L43" s="141"/>
      <c r="M43" s="94"/>
      <c r="N43" s="94"/>
      <c r="O43" s="95"/>
    </row>
    <row r="44" spans="2:15" s="5" customFormat="1" x14ac:dyDescent="0.25">
      <c r="B44" s="99"/>
      <c r="C44" s="99"/>
      <c r="D44" s="218"/>
      <c r="E44" s="218"/>
      <c r="F44" s="218"/>
      <c r="G44" s="218"/>
      <c r="H44" s="218"/>
      <c r="I44" s="218"/>
      <c r="J44" s="218"/>
      <c r="K44" s="218"/>
      <c r="L44" s="218"/>
      <c r="M44" s="218"/>
      <c r="N44" s="218"/>
      <c r="O44" s="218"/>
    </row>
    <row r="45" spans="2:15" s="5" customFormat="1" x14ac:dyDescent="0.25">
      <c r="B45" s="218"/>
      <c r="C45" s="218"/>
      <c r="D45" s="218"/>
      <c r="E45" s="218"/>
      <c r="F45" s="218"/>
      <c r="G45" s="218"/>
      <c r="H45" s="218"/>
      <c r="I45" s="218"/>
      <c r="J45" s="218"/>
      <c r="K45" s="218"/>
      <c r="L45" s="218"/>
      <c r="M45" s="218"/>
      <c r="N45" s="218"/>
      <c r="O45" s="218"/>
    </row>
    <row r="46" spans="2:15" s="5" customFormat="1" x14ac:dyDescent="0.25">
      <c r="B46" s="218"/>
      <c r="C46" s="218"/>
      <c r="D46" s="218"/>
      <c r="E46" s="218"/>
      <c r="F46" s="218"/>
      <c r="G46" s="218"/>
      <c r="H46" s="218"/>
      <c r="I46" s="218"/>
      <c r="J46" s="218"/>
      <c r="K46" s="218"/>
      <c r="L46" s="218"/>
      <c r="M46" s="218"/>
      <c r="N46" s="218"/>
      <c r="O46" s="218"/>
    </row>
    <row r="47" spans="2:15" s="5" customFormat="1" x14ac:dyDescent="0.25">
      <c r="B47" s="218"/>
      <c r="C47" s="218"/>
      <c r="D47" s="218"/>
      <c r="E47" s="218"/>
      <c r="F47" s="218"/>
      <c r="G47" s="218"/>
      <c r="H47" s="218"/>
      <c r="I47" s="218"/>
      <c r="J47" s="218"/>
      <c r="K47" s="218"/>
      <c r="L47" s="218"/>
      <c r="M47" s="218"/>
      <c r="N47" s="218"/>
      <c r="O47" s="218"/>
    </row>
    <row r="48" spans="2:15" s="5" customFormat="1" x14ac:dyDescent="0.25">
      <c r="B48" s="218"/>
      <c r="C48" s="218"/>
      <c r="D48" s="218"/>
      <c r="E48" s="218"/>
      <c r="F48" s="218"/>
      <c r="G48" s="218"/>
      <c r="H48" s="218"/>
      <c r="I48" s="218"/>
      <c r="J48" s="218"/>
      <c r="K48" s="218"/>
      <c r="L48" s="218"/>
      <c r="M48" s="218"/>
      <c r="N48" s="218"/>
      <c r="O48" s="218"/>
    </row>
    <row r="49" spans="2:15" x14ac:dyDescent="0.25">
      <c r="B49" s="53" t="s">
        <v>808</v>
      </c>
      <c r="C49" s="94"/>
      <c r="D49" s="94"/>
      <c r="E49" s="94"/>
      <c r="F49" s="94"/>
      <c r="G49" s="94"/>
      <c r="H49" s="94"/>
      <c r="I49" s="94"/>
      <c r="J49" s="94"/>
      <c r="K49" s="140"/>
      <c r="L49" s="141"/>
      <c r="M49" s="94"/>
      <c r="N49" s="94"/>
      <c r="O49" s="95"/>
    </row>
    <row r="50" spans="2:15" s="5" customFormat="1" x14ac:dyDescent="0.25">
      <c r="B50" s="221"/>
      <c r="C50" s="221"/>
      <c r="D50" s="221"/>
      <c r="E50" s="221"/>
      <c r="F50" s="221"/>
      <c r="G50" s="221"/>
      <c r="H50" s="221"/>
      <c r="I50" s="221"/>
      <c r="J50" s="221"/>
      <c r="K50" s="221"/>
      <c r="L50" s="221"/>
      <c r="M50" s="222"/>
      <c r="N50" s="222"/>
      <c r="O50" s="222"/>
    </row>
    <row r="51" spans="2:15" s="5" customFormat="1" x14ac:dyDescent="0.25">
      <c r="B51" s="221"/>
      <c r="C51" s="221"/>
      <c r="D51" s="221"/>
      <c r="E51" s="221"/>
      <c r="F51" s="221"/>
      <c r="G51" s="221"/>
      <c r="H51" s="221"/>
      <c r="I51" s="221"/>
      <c r="J51" s="221"/>
      <c r="K51" s="221"/>
      <c r="L51" s="221"/>
      <c r="M51" s="221"/>
      <c r="N51" s="221"/>
      <c r="O51" s="221"/>
    </row>
    <row r="52" spans="2:15" s="5" customFormat="1" x14ac:dyDescent="0.25">
      <c r="B52" s="221"/>
      <c r="C52" s="221"/>
      <c r="D52" s="221"/>
      <c r="E52" s="221"/>
      <c r="F52" s="221"/>
      <c r="G52" s="221"/>
      <c r="H52" s="221"/>
      <c r="I52" s="221"/>
      <c r="J52" s="221"/>
      <c r="K52" s="221"/>
      <c r="L52" s="221"/>
      <c r="M52" s="221"/>
      <c r="N52" s="221"/>
      <c r="O52" s="221"/>
    </row>
    <row r="53" spans="2:15" s="5" customFormat="1" x14ac:dyDescent="0.25">
      <c r="B53" s="221"/>
      <c r="C53" s="221"/>
      <c r="D53" s="221"/>
      <c r="E53" s="221"/>
      <c r="F53" s="221"/>
      <c r="G53" s="221"/>
      <c r="H53" s="221"/>
      <c r="I53" s="221"/>
      <c r="J53" s="221"/>
      <c r="K53" s="221"/>
      <c r="L53" s="221"/>
      <c r="M53" s="221"/>
      <c r="N53" s="221"/>
      <c r="O53" s="221"/>
    </row>
    <row r="54" spans="2:15" s="5" customFormat="1" x14ac:dyDescent="0.25">
      <c r="B54" s="221"/>
      <c r="C54" s="221"/>
      <c r="D54" s="221"/>
      <c r="E54" s="221"/>
      <c r="F54" s="221"/>
      <c r="G54" s="221"/>
      <c r="H54" s="221"/>
      <c r="I54" s="221"/>
      <c r="J54" s="221"/>
      <c r="K54" s="221"/>
      <c r="L54" s="221"/>
      <c r="M54" s="221"/>
      <c r="N54" s="221"/>
      <c r="O54" s="221"/>
    </row>
    <row r="55" spans="2:15" x14ac:dyDescent="0.25">
      <c r="C55" s="4"/>
      <c r="L55" s="5"/>
    </row>
    <row r="56" spans="2:15" ht="15.3" x14ac:dyDescent="0.25">
      <c r="B56" s="322" t="s">
        <v>724</v>
      </c>
      <c r="C56" s="323"/>
      <c r="D56" s="323"/>
      <c r="E56" s="323"/>
      <c r="F56" s="323"/>
      <c r="G56" s="323"/>
      <c r="H56" s="323"/>
      <c r="I56" s="324"/>
      <c r="L56" s="5"/>
    </row>
    <row r="57" spans="2:15" x14ac:dyDescent="0.25">
      <c r="B57" s="357" t="s">
        <v>730</v>
      </c>
      <c r="C57" s="123" t="s">
        <v>548</v>
      </c>
      <c r="D57" s="307" t="s">
        <v>725</v>
      </c>
      <c r="E57" s="307"/>
      <c r="F57" s="307"/>
      <c r="G57" s="307" t="s">
        <v>104</v>
      </c>
      <c r="H57" s="307"/>
      <c r="I57" s="307"/>
      <c r="L57" s="5"/>
    </row>
    <row r="58" spans="2:15" ht="25.1" x14ac:dyDescent="0.25">
      <c r="B58" s="358"/>
      <c r="C58" s="143" t="s">
        <v>552</v>
      </c>
      <c r="D58" s="142" t="s">
        <v>776</v>
      </c>
      <c r="E58" s="142" t="s">
        <v>716</v>
      </c>
      <c r="F58" s="142" t="s">
        <v>717</v>
      </c>
      <c r="G58" s="142" t="s">
        <v>776</v>
      </c>
      <c r="H58" s="142" t="s">
        <v>716</v>
      </c>
      <c r="I58" s="142" t="s">
        <v>717</v>
      </c>
      <c r="L58" s="5"/>
    </row>
    <row r="59" spans="2:15" x14ac:dyDescent="0.25">
      <c r="B59" s="138" t="s">
        <v>635</v>
      </c>
      <c r="C59" s="94"/>
      <c r="D59" s="94"/>
      <c r="E59" s="94"/>
      <c r="F59" s="94"/>
      <c r="G59" s="94"/>
      <c r="H59" s="94"/>
      <c r="I59" s="95"/>
      <c r="L59" s="5"/>
    </row>
    <row r="60" spans="2:15" s="5" customFormat="1" x14ac:dyDescent="0.25">
      <c r="B60" s="99"/>
      <c r="C60" s="99"/>
      <c r="D60" s="218"/>
      <c r="E60" s="218"/>
      <c r="F60" s="218"/>
      <c r="G60" s="218"/>
      <c r="H60" s="218"/>
      <c r="I60" s="218"/>
    </row>
    <row r="61" spans="2:15" s="5" customFormat="1" x14ac:dyDescent="0.25">
      <c r="B61" s="218"/>
      <c r="C61" s="218"/>
      <c r="D61" s="218"/>
      <c r="E61" s="218"/>
      <c r="F61" s="218"/>
      <c r="G61" s="218"/>
      <c r="H61" s="218"/>
      <c r="I61" s="218"/>
    </row>
    <row r="62" spans="2:15" s="5" customFormat="1" x14ac:dyDescent="0.25">
      <c r="B62" s="218"/>
      <c r="C62" s="218"/>
      <c r="D62" s="218"/>
      <c r="E62" s="218"/>
      <c r="F62" s="218"/>
      <c r="G62" s="218"/>
      <c r="H62" s="218"/>
      <c r="I62" s="218"/>
    </row>
    <row r="63" spans="2:15" s="5" customFormat="1" x14ac:dyDescent="0.25">
      <c r="B63" s="218"/>
      <c r="C63" s="218"/>
      <c r="D63" s="218"/>
      <c r="E63" s="218"/>
      <c r="F63" s="218"/>
      <c r="G63" s="218"/>
      <c r="H63" s="218"/>
      <c r="I63" s="218"/>
    </row>
    <row r="64" spans="2:15" s="5" customFormat="1" x14ac:dyDescent="0.25">
      <c r="B64" s="218"/>
      <c r="C64" s="218"/>
      <c r="D64" s="218"/>
      <c r="E64" s="218"/>
      <c r="F64" s="218"/>
      <c r="G64" s="218"/>
      <c r="H64" s="218"/>
      <c r="I64" s="218"/>
    </row>
    <row r="65" spans="2:12" x14ac:dyDescent="0.25">
      <c r="B65" s="53" t="s">
        <v>808</v>
      </c>
      <c r="C65" s="94"/>
      <c r="D65" s="94"/>
      <c r="E65" s="94"/>
      <c r="F65" s="94"/>
      <c r="G65" s="94"/>
      <c r="H65" s="94"/>
      <c r="I65" s="95"/>
      <c r="L65" s="5"/>
    </row>
    <row r="66" spans="2:12" s="5" customFormat="1" x14ac:dyDescent="0.25">
      <c r="B66" s="221"/>
      <c r="C66" s="222"/>
      <c r="D66" s="222"/>
      <c r="E66" s="222"/>
      <c r="F66" s="222"/>
      <c r="G66" s="222"/>
      <c r="H66" s="222"/>
      <c r="I66" s="222"/>
    </row>
    <row r="67" spans="2:12" s="5" customFormat="1" x14ac:dyDescent="0.25">
      <c r="B67" s="221"/>
      <c r="C67" s="221"/>
      <c r="D67" s="221"/>
      <c r="E67" s="221"/>
      <c r="F67" s="221"/>
      <c r="G67" s="221"/>
      <c r="H67" s="221"/>
      <c r="I67" s="221"/>
    </row>
    <row r="68" spans="2:12" s="5" customFormat="1" x14ac:dyDescent="0.25">
      <c r="B68" s="221"/>
      <c r="C68" s="221"/>
      <c r="D68" s="221"/>
      <c r="E68" s="221"/>
      <c r="F68" s="221"/>
      <c r="G68" s="221"/>
      <c r="H68" s="221"/>
      <c r="I68" s="221"/>
    </row>
    <row r="69" spans="2:12" s="5" customFormat="1" x14ac:dyDescent="0.25">
      <c r="B69" s="221"/>
      <c r="C69" s="221"/>
      <c r="D69" s="221"/>
      <c r="E69" s="221"/>
      <c r="F69" s="221"/>
      <c r="G69" s="221"/>
      <c r="H69" s="221"/>
      <c r="I69" s="221"/>
    </row>
    <row r="70" spans="2:12" s="5" customFormat="1" x14ac:dyDescent="0.25">
      <c r="B70" s="221"/>
      <c r="C70" s="221"/>
      <c r="D70" s="221"/>
      <c r="E70" s="221"/>
      <c r="F70" s="221"/>
      <c r="G70" s="221"/>
      <c r="H70" s="221"/>
      <c r="I70" s="221"/>
    </row>
    <row r="72" spans="2:12" ht="15.3" x14ac:dyDescent="0.25">
      <c r="B72" s="322" t="s">
        <v>853</v>
      </c>
      <c r="C72" s="323"/>
      <c r="D72" s="323"/>
      <c r="E72" s="323"/>
      <c r="F72" s="323"/>
      <c r="G72" s="324"/>
    </row>
    <row r="73" spans="2:12" x14ac:dyDescent="0.25">
      <c r="B73" s="96" t="s">
        <v>635</v>
      </c>
      <c r="C73" s="94"/>
      <c r="D73" s="94"/>
      <c r="E73" s="94"/>
      <c r="F73" s="94"/>
      <c r="G73" s="95"/>
    </row>
    <row r="74" spans="2:12" x14ac:dyDescent="0.25">
      <c r="B74" s="126" t="s">
        <v>94</v>
      </c>
      <c r="C74" s="126" t="s">
        <v>854</v>
      </c>
      <c r="D74" s="174" t="s">
        <v>855</v>
      </c>
      <c r="E74" s="175" t="s">
        <v>856</v>
      </c>
      <c r="F74" s="320" t="s">
        <v>104</v>
      </c>
      <c r="G74" s="321"/>
    </row>
    <row r="75" spans="2:12" s="5" customFormat="1" x14ac:dyDescent="0.25">
      <c r="B75" s="188"/>
      <c r="C75" s="209"/>
      <c r="D75" s="209"/>
      <c r="E75" s="216">
        <f>C75+D75</f>
        <v>0</v>
      </c>
      <c r="F75" s="311"/>
      <c r="G75" s="312"/>
    </row>
    <row r="76" spans="2:12" s="5" customFormat="1" x14ac:dyDescent="0.25">
      <c r="B76" s="188"/>
      <c r="C76" s="209"/>
      <c r="D76" s="209"/>
      <c r="E76" s="216">
        <f t="shared" ref="E76:E81" si="0">C76+D76</f>
        <v>0</v>
      </c>
      <c r="F76" s="311"/>
      <c r="G76" s="312"/>
    </row>
    <row r="77" spans="2:12" s="5" customFormat="1" x14ac:dyDescent="0.25">
      <c r="B77" s="188"/>
      <c r="C77" s="209"/>
      <c r="D77" s="209"/>
      <c r="E77" s="216">
        <f t="shared" si="0"/>
        <v>0</v>
      </c>
      <c r="F77" s="311"/>
      <c r="G77" s="312"/>
    </row>
    <row r="78" spans="2:12" s="5" customFormat="1" x14ac:dyDescent="0.25">
      <c r="B78" s="188"/>
      <c r="C78" s="209"/>
      <c r="D78" s="209"/>
      <c r="E78" s="216">
        <f t="shared" si="0"/>
        <v>0</v>
      </c>
      <c r="F78" s="311"/>
      <c r="G78" s="312"/>
    </row>
    <row r="79" spans="2:12" s="5" customFormat="1" x14ac:dyDescent="0.25">
      <c r="B79" s="188"/>
      <c r="C79" s="209"/>
      <c r="D79" s="209"/>
      <c r="E79" s="216">
        <f t="shared" si="0"/>
        <v>0</v>
      </c>
      <c r="F79" s="311"/>
      <c r="G79" s="312"/>
    </row>
    <row r="80" spans="2:12" s="5" customFormat="1" x14ac:dyDescent="0.25">
      <c r="B80" s="188"/>
      <c r="C80" s="209"/>
      <c r="D80" s="209"/>
      <c r="E80" s="216">
        <f t="shared" si="0"/>
        <v>0</v>
      </c>
      <c r="F80" s="311"/>
      <c r="G80" s="312"/>
    </row>
    <row r="81" spans="2:7" s="5" customFormat="1" x14ac:dyDescent="0.25">
      <c r="B81" s="188"/>
      <c r="C81" s="209"/>
      <c r="D81" s="209"/>
      <c r="E81" s="216">
        <f t="shared" si="0"/>
        <v>0</v>
      </c>
      <c r="F81" s="311"/>
      <c r="G81" s="312"/>
    </row>
  </sheetData>
  <sheetProtection algorithmName="SHA-512" hashValue="83g8+07IDrq6XKC8a0WVTZDoeNrgvEn0STMaz9sxDB+XReDH3YfQWTCaLto2iXOqraUyxZQ1hgmpxu2b1lFFTQ==" saltValue="GTJiyWksbFISZWUfpunkUg==" spinCount="100000" sheet="1" objects="1" scenarios="1" formatColumns="0" formatRows="0" insertRows="0"/>
  <mergeCells count="51">
    <mergeCell ref="B6:M6"/>
    <mergeCell ref="B40:O40"/>
    <mergeCell ref="B2:M2"/>
    <mergeCell ref="B3:M3"/>
    <mergeCell ref="B4:M4"/>
    <mergeCell ref="H8:J8"/>
    <mergeCell ref="F8:F10"/>
    <mergeCell ref="G8:G10"/>
    <mergeCell ref="D25:F25"/>
    <mergeCell ref="G25:I25"/>
    <mergeCell ref="M41:O41"/>
    <mergeCell ref="K7:M10"/>
    <mergeCell ref="K12:M12"/>
    <mergeCell ref="K13:M13"/>
    <mergeCell ref="K14:M14"/>
    <mergeCell ref="K15:M15"/>
    <mergeCell ref="K16:M16"/>
    <mergeCell ref="K18:M18"/>
    <mergeCell ref="K19:M19"/>
    <mergeCell ref="K20:M20"/>
    <mergeCell ref="K21:M21"/>
    <mergeCell ref="K22:M22"/>
    <mergeCell ref="J25:L25"/>
    <mergeCell ref="B41:B42"/>
    <mergeCell ref="B57:B58"/>
    <mergeCell ref="B24:L24"/>
    <mergeCell ref="B56:I56"/>
    <mergeCell ref="D8:D10"/>
    <mergeCell ref="H9:H10"/>
    <mergeCell ref="I9:I10"/>
    <mergeCell ref="J9:J10"/>
    <mergeCell ref="B7:B10"/>
    <mergeCell ref="B25:B26"/>
    <mergeCell ref="D57:F57"/>
    <mergeCell ref="G57:I57"/>
    <mergeCell ref="C8:C10"/>
    <mergeCell ref="D7:E7"/>
    <mergeCell ref="E8:E10"/>
    <mergeCell ref="F7:J7"/>
    <mergeCell ref="D41:F41"/>
    <mergeCell ref="G41:I41"/>
    <mergeCell ref="J41:L41"/>
    <mergeCell ref="F78:G78"/>
    <mergeCell ref="F79:G79"/>
    <mergeCell ref="F80:G80"/>
    <mergeCell ref="F81:G81"/>
    <mergeCell ref="B72:G72"/>
    <mergeCell ref="F74:G74"/>
    <mergeCell ref="F75:G75"/>
    <mergeCell ref="F76:G76"/>
    <mergeCell ref="F77:G77"/>
  </mergeCell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94CFA7-2286-4B32-BA53-0930E4BD88A4}">
          <x14:formula1>
            <xm:f>'Data Validation'!$G$129:$G$131</xm:f>
          </x14:formula1>
          <xm:sqref>D28:F32 D34:F38 D44:F48 D50:F54 D60:F64 D66:F70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6677-50E6-406F-8B74-F58D7BD4F2DB}">
  <sheetPr>
    <tabColor theme="9" tint="0.39997558519241921"/>
  </sheetPr>
  <dimension ref="B2:E28"/>
  <sheetViews>
    <sheetView showGridLines="0" workbookViewId="0"/>
  </sheetViews>
  <sheetFormatPr defaultColWidth="9.09765625" defaultRowHeight="13.65" x14ac:dyDescent="0.25"/>
  <cols>
    <col min="1" max="1" width="3.3984375" style="4" customWidth="1"/>
    <col min="2" max="2" width="52.3984375" style="4" customWidth="1"/>
    <col min="3" max="3" width="25.3984375" style="4" customWidth="1"/>
    <col min="4" max="4" width="26.3984375" style="4" customWidth="1"/>
    <col min="5" max="5" width="32" style="4" customWidth="1"/>
    <col min="6" max="16384" width="9.09765625" style="4"/>
  </cols>
  <sheetData>
    <row r="2" spans="2:5" ht="15.3" x14ac:dyDescent="0.3">
      <c r="B2" s="448" t="s">
        <v>801</v>
      </c>
      <c r="C2" s="448"/>
      <c r="D2" s="448"/>
    </row>
    <row r="3" spans="2:5" x14ac:dyDescent="0.25">
      <c r="B3" s="160" t="s">
        <v>797</v>
      </c>
      <c r="C3" s="449"/>
      <c r="D3" s="449"/>
    </row>
    <row r="4" spans="2:5" ht="14.2" x14ac:dyDescent="0.3">
      <c r="B4" s="160" t="s">
        <v>798</v>
      </c>
      <c r="C4" s="449"/>
      <c r="D4" s="450"/>
    </row>
    <row r="5" spans="2:5" ht="14.2" x14ac:dyDescent="0.3">
      <c r="B5" s="160" t="s">
        <v>799</v>
      </c>
      <c r="C5" s="449"/>
      <c r="D5" s="450"/>
    </row>
    <row r="6" spans="2:5" x14ac:dyDescent="0.25">
      <c r="B6" s="451" t="s">
        <v>800</v>
      </c>
      <c r="C6" s="449"/>
      <c r="D6" s="449"/>
    </row>
    <row r="7" spans="2:5" x14ac:dyDescent="0.25">
      <c r="B7" s="451"/>
      <c r="C7" s="449"/>
      <c r="D7" s="449"/>
    </row>
    <row r="8" spans="2:5" x14ac:dyDescent="0.25">
      <c r="B8" s="451"/>
      <c r="C8" s="449"/>
      <c r="D8" s="449"/>
    </row>
    <row r="10" spans="2:5" x14ac:dyDescent="0.25">
      <c r="B10" s="446" t="s">
        <v>599</v>
      </c>
      <c r="C10" s="452" t="s">
        <v>600</v>
      </c>
      <c r="D10" s="454" t="s">
        <v>601</v>
      </c>
      <c r="E10" s="456" t="s">
        <v>602</v>
      </c>
    </row>
    <row r="11" spans="2:5" x14ac:dyDescent="0.25">
      <c r="B11" s="447"/>
      <c r="C11" s="453"/>
      <c r="D11" s="455"/>
      <c r="E11" s="457"/>
    </row>
    <row r="12" spans="2:5" x14ac:dyDescent="0.25">
      <c r="B12" s="15" t="s">
        <v>604</v>
      </c>
      <c r="C12" s="155"/>
      <c r="D12" s="154"/>
      <c r="E12" s="158"/>
    </row>
    <row r="13" spans="2:5" ht="24" x14ac:dyDescent="0.25">
      <c r="B13" s="15" t="s">
        <v>729</v>
      </c>
      <c r="C13" s="155"/>
      <c r="D13" s="154"/>
      <c r="E13" s="153"/>
    </row>
    <row r="14" spans="2:5" x14ac:dyDescent="0.25">
      <c r="B14" s="15" t="s">
        <v>605</v>
      </c>
      <c r="C14" s="155"/>
      <c r="D14" s="154"/>
      <c r="E14" s="153"/>
    </row>
    <row r="15" spans="2:5" ht="24" x14ac:dyDescent="0.25">
      <c r="B15" s="15" t="s">
        <v>606</v>
      </c>
      <c r="C15" s="155"/>
      <c r="D15" s="154"/>
      <c r="E15" s="153"/>
    </row>
    <row r="16" spans="2:5" x14ac:dyDescent="0.25">
      <c r="B16" s="16"/>
      <c r="C16" s="156"/>
      <c r="D16" s="154"/>
      <c r="E16" s="159"/>
    </row>
    <row r="17" spans="2:5" x14ac:dyDescent="0.25">
      <c r="B17" s="446" t="s">
        <v>607</v>
      </c>
      <c r="C17" s="452" t="s">
        <v>600</v>
      </c>
      <c r="D17" s="454" t="s">
        <v>601</v>
      </c>
      <c r="E17" s="456" t="s">
        <v>602</v>
      </c>
    </row>
    <row r="18" spans="2:5" x14ac:dyDescent="0.25">
      <c r="B18" s="447"/>
      <c r="C18" s="453"/>
      <c r="D18" s="455"/>
      <c r="E18" s="457"/>
    </row>
    <row r="19" spans="2:5" x14ac:dyDescent="0.25">
      <c r="B19" s="16" t="s">
        <v>691</v>
      </c>
      <c r="C19" s="157"/>
      <c r="D19" s="154"/>
      <c r="E19" s="153"/>
    </row>
    <row r="20" spans="2:5" x14ac:dyDescent="0.25">
      <c r="B20" s="17" t="s">
        <v>692</v>
      </c>
      <c r="C20" s="157"/>
      <c r="D20" s="154"/>
      <c r="E20" s="153"/>
    </row>
    <row r="21" spans="2:5" x14ac:dyDescent="0.25">
      <c r="B21" s="17" t="s">
        <v>603</v>
      </c>
      <c r="C21" s="157"/>
      <c r="D21" s="154"/>
      <c r="E21" s="153"/>
    </row>
    <row r="22" spans="2:5" x14ac:dyDescent="0.25">
      <c r="B22" s="196"/>
      <c r="C22" s="220"/>
      <c r="D22" s="189"/>
      <c r="E22" s="220"/>
    </row>
    <row r="23" spans="2:5" ht="15" customHeight="1" x14ac:dyDescent="0.25">
      <c r="B23" s="446" t="s">
        <v>608</v>
      </c>
      <c r="C23" s="452" t="s">
        <v>600</v>
      </c>
      <c r="D23" s="454" t="s">
        <v>601</v>
      </c>
      <c r="E23" s="456" t="s">
        <v>602</v>
      </c>
    </row>
    <row r="24" spans="2:5" x14ac:dyDescent="0.25">
      <c r="B24" s="447"/>
      <c r="C24" s="453"/>
      <c r="D24" s="455"/>
      <c r="E24" s="457"/>
    </row>
    <row r="25" spans="2:5" x14ac:dyDescent="0.25">
      <c r="B25" s="16" t="s">
        <v>691</v>
      </c>
      <c r="C25" s="157"/>
      <c r="D25" s="154"/>
      <c r="E25" s="153"/>
    </row>
    <row r="26" spans="2:5" x14ac:dyDescent="0.25">
      <c r="B26" s="17" t="s">
        <v>692</v>
      </c>
      <c r="C26" s="157"/>
      <c r="D26" s="154"/>
      <c r="E26" s="153"/>
    </row>
    <row r="27" spans="2:5" x14ac:dyDescent="0.25">
      <c r="B27" s="17" t="s">
        <v>603</v>
      </c>
      <c r="C27" s="157"/>
      <c r="D27" s="154"/>
      <c r="E27" s="153"/>
    </row>
    <row r="28" spans="2:5" x14ac:dyDescent="0.25">
      <c r="B28" s="16"/>
      <c r="C28" s="157"/>
      <c r="D28" s="154"/>
      <c r="E28" s="153"/>
    </row>
  </sheetData>
  <sheetProtection algorithmName="SHA-512" hashValue="5sGDYumlMFI0NuC7SMxDO5xWuXe48MnsHffpCZwHzHwmRVp/v/zUA+M7mHDn3BvMPIqjNZ7aXqAjiaeQCuErEg==" saltValue="2I3srhRAjlmGzngwRyZLMA==" spinCount="100000" sheet="1" objects="1" scenarios="1" formatColumns="0" formatRows="0" insertRows="0"/>
  <mergeCells count="18">
    <mergeCell ref="E23:E24"/>
    <mergeCell ref="C17:C18"/>
    <mergeCell ref="D17:D18"/>
    <mergeCell ref="E17:E18"/>
    <mergeCell ref="C10:C11"/>
    <mergeCell ref="D10:D11"/>
    <mergeCell ref="E10:E11"/>
    <mergeCell ref="B23:B24"/>
    <mergeCell ref="B2:D2"/>
    <mergeCell ref="B10:B11"/>
    <mergeCell ref="B17:B18"/>
    <mergeCell ref="C3:D3"/>
    <mergeCell ref="C4:D4"/>
    <mergeCell ref="C5:D5"/>
    <mergeCell ref="C6:D8"/>
    <mergeCell ref="B6:B8"/>
    <mergeCell ref="C23:C24"/>
    <mergeCell ref="D23:D24"/>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1370250-13F1-40DC-8CB2-06325ECF46E4}">
          <x14:formula1>
            <xm:f>'Data Validation'!$B$135:$B$137</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A0D1-2EAE-4FEE-B1AD-973BB911D652}">
  <sheetPr codeName="Sheet2">
    <tabColor theme="4" tint="0.39997558519241921"/>
  </sheetPr>
  <dimension ref="A2:H125"/>
  <sheetViews>
    <sheetView showGridLines="0" zoomScaleNormal="100" workbookViewId="0">
      <selection activeCell="B5" sqref="B5"/>
    </sheetView>
  </sheetViews>
  <sheetFormatPr defaultColWidth="9.09765625" defaultRowHeight="13.65" x14ac:dyDescent="0.25"/>
  <cols>
    <col min="1" max="1" width="3.09765625" style="5" customWidth="1"/>
    <col min="2" max="2" width="48.09765625" style="4" customWidth="1"/>
    <col min="3" max="3" width="49.69921875" style="208" customWidth="1"/>
    <col min="4" max="4" width="49.69921875" style="255" customWidth="1"/>
    <col min="5" max="5" width="9.09765625" style="4"/>
    <col min="6" max="6" width="8.3984375" style="4" customWidth="1"/>
    <col min="7" max="16384" width="9.09765625" style="4"/>
  </cols>
  <sheetData>
    <row r="2" spans="1:7" ht="15.3" x14ac:dyDescent="0.3">
      <c r="B2" s="290" t="s">
        <v>89</v>
      </c>
      <c r="C2" s="291"/>
      <c r="D2" s="292"/>
    </row>
    <row r="3" spans="1:7" ht="14.2" x14ac:dyDescent="0.3">
      <c r="B3" s="296" t="s">
        <v>731</v>
      </c>
      <c r="C3" s="297"/>
      <c r="D3" s="298"/>
    </row>
    <row r="4" spans="1:7" x14ac:dyDescent="0.25">
      <c r="B4" s="293" t="s">
        <v>752</v>
      </c>
      <c r="C4" s="294"/>
      <c r="D4" s="295"/>
    </row>
    <row r="6" spans="1:7" s="29" customFormat="1" ht="12" x14ac:dyDescent="0.25">
      <c r="B6" s="127" t="s">
        <v>143</v>
      </c>
      <c r="C6" s="205"/>
      <c r="D6" s="256"/>
    </row>
    <row r="7" spans="1:7" s="29" customFormat="1" ht="12" x14ac:dyDescent="0.25">
      <c r="B7" s="127" t="s">
        <v>755</v>
      </c>
      <c r="C7" s="205"/>
      <c r="D7" s="256"/>
    </row>
    <row r="8" spans="1:7" s="29" customFormat="1" ht="12" x14ac:dyDescent="0.25">
      <c r="B8" s="127" t="s">
        <v>756</v>
      </c>
      <c r="C8" s="205"/>
      <c r="D8" s="256"/>
    </row>
    <row r="9" spans="1:7" ht="15.3" x14ac:dyDescent="0.3">
      <c r="B9" s="300" t="s">
        <v>754</v>
      </c>
      <c r="C9" s="301"/>
      <c r="D9" s="256"/>
      <c r="E9" s="29"/>
      <c r="F9" s="29"/>
      <c r="G9" s="29"/>
    </row>
    <row r="10" spans="1:7" s="29" customFormat="1" ht="12" x14ac:dyDescent="0.25">
      <c r="A10" s="30"/>
      <c r="B10" s="31" t="s">
        <v>518</v>
      </c>
      <c r="C10" s="205"/>
      <c r="D10" s="256"/>
    </row>
    <row r="11" spans="1:7" s="29" customFormat="1" ht="12" x14ac:dyDescent="0.25">
      <c r="A11" s="30"/>
      <c r="B11" s="31" t="s">
        <v>223</v>
      </c>
      <c r="C11" s="205"/>
      <c r="D11" s="256"/>
    </row>
    <row r="12" spans="1:7" s="29" customFormat="1" ht="14.2" x14ac:dyDescent="0.3">
      <c r="A12" s="30"/>
      <c r="B12" s="31" t="s">
        <v>519</v>
      </c>
      <c r="C12" s="205"/>
      <c r="D12" s="257"/>
      <c r="G12"/>
    </row>
    <row r="13" spans="1:7" s="29" customFormat="1" ht="12" x14ac:dyDescent="0.25">
      <c r="A13" s="30"/>
      <c r="B13" s="31" t="s">
        <v>520</v>
      </c>
      <c r="C13" s="205"/>
      <c r="D13" s="256"/>
    </row>
    <row r="14" spans="1:7" s="29" customFormat="1" ht="12" x14ac:dyDescent="0.25">
      <c r="A14" s="30"/>
      <c r="B14" s="31" t="s">
        <v>224</v>
      </c>
      <c r="C14" s="205"/>
      <c r="D14" s="256"/>
    </row>
    <row r="15" spans="1:7" s="29" customFormat="1" ht="12" x14ac:dyDescent="0.25">
      <c r="A15" s="30"/>
      <c r="B15" s="31" t="s">
        <v>533</v>
      </c>
      <c r="C15" s="205"/>
      <c r="D15" s="256"/>
    </row>
    <row r="16" spans="1:7" s="29" customFormat="1" ht="24" x14ac:dyDescent="0.25">
      <c r="A16" s="30"/>
      <c r="B16" s="32" t="s">
        <v>529</v>
      </c>
      <c r="C16" s="205"/>
      <c r="D16" s="264" t="s">
        <v>877</v>
      </c>
    </row>
    <row r="17" spans="1:8" s="29" customFormat="1" ht="12" x14ac:dyDescent="0.25">
      <c r="A17" s="30"/>
      <c r="B17" s="33" t="s">
        <v>145</v>
      </c>
      <c r="C17" s="205"/>
      <c r="D17" s="254"/>
    </row>
    <row r="18" spans="1:8" s="29" customFormat="1" ht="24" x14ac:dyDescent="0.25">
      <c r="A18" s="30"/>
      <c r="B18" s="34" t="s">
        <v>33</v>
      </c>
      <c r="C18" s="205"/>
      <c r="D18" s="254"/>
    </row>
    <row r="19" spans="1:8" s="29" customFormat="1" ht="12" x14ac:dyDescent="0.25">
      <c r="A19" s="30"/>
      <c r="B19" s="34" t="s">
        <v>874</v>
      </c>
      <c r="C19" s="205"/>
      <c r="D19" s="254"/>
    </row>
    <row r="20" spans="1:8" s="29" customFormat="1" ht="12" x14ac:dyDescent="0.25">
      <c r="A20" s="30"/>
      <c r="B20" s="34" t="s">
        <v>34</v>
      </c>
      <c r="C20" s="205"/>
      <c r="D20" s="254"/>
    </row>
    <row r="21" spans="1:8" s="29" customFormat="1" ht="24" x14ac:dyDescent="0.25">
      <c r="A21" s="30"/>
      <c r="B21" s="34" t="s">
        <v>35</v>
      </c>
      <c r="C21" s="205"/>
      <c r="D21" s="254"/>
    </row>
    <row r="22" spans="1:8" s="29" customFormat="1" ht="12" x14ac:dyDescent="0.25">
      <c r="A22" s="30"/>
      <c r="B22" s="34" t="s">
        <v>36</v>
      </c>
      <c r="C22" s="205"/>
      <c r="D22" s="254"/>
    </row>
    <row r="23" spans="1:8" s="29" customFormat="1" ht="12" x14ac:dyDescent="0.25">
      <c r="A23" s="30"/>
      <c r="B23" s="35" t="s">
        <v>37</v>
      </c>
      <c r="C23" s="206"/>
      <c r="D23" s="260"/>
    </row>
    <row r="24" spans="1:8" ht="14.2" x14ac:dyDescent="0.3">
      <c r="B24" s="168" t="s">
        <v>748</v>
      </c>
      <c r="C24" s="262"/>
      <c r="D24" s="263"/>
      <c r="H24" s="4" t="s">
        <v>732</v>
      </c>
    </row>
    <row r="25" spans="1:8" s="29" customFormat="1" ht="12" x14ac:dyDescent="0.25">
      <c r="A25" s="30"/>
      <c r="B25" s="36" t="s">
        <v>38</v>
      </c>
      <c r="C25" s="207"/>
      <c r="D25" s="261"/>
    </row>
    <row r="26" spans="1:8" s="29" customFormat="1" ht="12" x14ac:dyDescent="0.25">
      <c r="A26" s="30"/>
      <c r="B26" s="34" t="s">
        <v>39</v>
      </c>
      <c r="C26" s="205"/>
      <c r="D26" s="254"/>
    </row>
    <row r="27" spans="1:8" s="29" customFormat="1" ht="12" x14ac:dyDescent="0.25">
      <c r="A27" s="30"/>
      <c r="B27" s="34" t="s">
        <v>40</v>
      </c>
      <c r="C27" s="205"/>
      <c r="D27" s="254"/>
    </row>
    <row r="28" spans="1:8" s="29" customFormat="1" ht="12" x14ac:dyDescent="0.25">
      <c r="A28" s="30"/>
      <c r="B28" s="34" t="s">
        <v>740</v>
      </c>
      <c r="C28" s="205"/>
      <c r="D28" s="254"/>
    </row>
    <row r="29" spans="1:8" s="29" customFormat="1" ht="12" x14ac:dyDescent="0.25">
      <c r="A29" s="30"/>
      <c r="B29" s="34" t="s">
        <v>741</v>
      </c>
      <c r="C29" s="205"/>
      <c r="D29" s="254"/>
    </row>
    <row r="30" spans="1:8" s="29" customFormat="1" ht="12" x14ac:dyDescent="0.25">
      <c r="A30" s="30"/>
      <c r="B30" s="34" t="s">
        <v>742</v>
      </c>
      <c r="C30" s="205"/>
      <c r="D30" s="254"/>
    </row>
    <row r="31" spans="1:8" s="29" customFormat="1" ht="12" x14ac:dyDescent="0.25">
      <c r="A31" s="30"/>
      <c r="B31" s="34" t="s">
        <v>144</v>
      </c>
      <c r="C31" s="121">
        <f>SUM(C25:C30)</f>
        <v>0</v>
      </c>
    </row>
    <row r="32" spans="1:8" s="29" customFormat="1" ht="12" x14ac:dyDescent="0.25">
      <c r="A32" s="30"/>
      <c r="B32" s="34" t="s">
        <v>744</v>
      </c>
      <c r="C32" s="192">
        <f>(C25*1)+(C26*1)+(C27*2)+(C28*3)+(C29*4)+(C30*5)</f>
        <v>0</v>
      </c>
    </row>
    <row r="33" spans="1:4" s="29" customFormat="1" ht="12" x14ac:dyDescent="0.25">
      <c r="A33" s="30"/>
      <c r="B33" s="37" t="s">
        <v>195</v>
      </c>
      <c r="C33" s="205"/>
      <c r="D33" s="254"/>
    </row>
    <row r="34" spans="1:4" s="29" customFormat="1" ht="12" x14ac:dyDescent="0.25">
      <c r="A34" s="30"/>
      <c r="B34" s="34" t="s">
        <v>41</v>
      </c>
      <c r="C34" s="232"/>
      <c r="D34" s="258"/>
    </row>
    <row r="35" spans="1:4" s="29" customFormat="1" ht="24" x14ac:dyDescent="0.25">
      <c r="A35" s="30"/>
      <c r="B35" s="34" t="s">
        <v>42</v>
      </c>
      <c r="C35" s="232"/>
      <c r="D35" s="258"/>
    </row>
    <row r="36" spans="1:4" ht="14.2" x14ac:dyDescent="0.3">
      <c r="B36" s="168" t="s">
        <v>203</v>
      </c>
      <c r="C36" s="262"/>
      <c r="D36" s="263"/>
    </row>
    <row r="37" spans="1:4" s="29" customFormat="1" ht="12" x14ac:dyDescent="0.25">
      <c r="A37" s="30"/>
      <c r="B37" s="38" t="s">
        <v>521</v>
      </c>
      <c r="C37" s="205"/>
      <c r="D37" s="254"/>
    </row>
    <row r="38" spans="1:4" s="29" customFormat="1" ht="12" x14ac:dyDescent="0.25">
      <c r="A38" s="30"/>
      <c r="B38" s="38" t="s">
        <v>522</v>
      </c>
      <c r="C38" s="205"/>
      <c r="D38" s="254"/>
    </row>
    <row r="39" spans="1:4" s="29" customFormat="1" ht="12" x14ac:dyDescent="0.25">
      <c r="A39" s="30"/>
      <c r="B39" s="38" t="s">
        <v>523</v>
      </c>
      <c r="C39" s="205"/>
      <c r="D39" s="254"/>
    </row>
    <row r="40" spans="1:4" s="29" customFormat="1" ht="12" x14ac:dyDescent="0.25">
      <c r="A40" s="30"/>
      <c r="B40" s="38" t="s">
        <v>524</v>
      </c>
      <c r="C40" s="205"/>
      <c r="D40" s="254"/>
    </row>
    <row r="41" spans="1:4" s="29" customFormat="1" ht="24" x14ac:dyDescent="0.25">
      <c r="A41" s="30"/>
      <c r="B41" s="37" t="s">
        <v>43</v>
      </c>
      <c r="C41" s="205"/>
      <c r="D41" s="254"/>
    </row>
    <row r="42" spans="1:4" s="29" customFormat="1" ht="12" x14ac:dyDescent="0.25">
      <c r="A42" s="30"/>
      <c r="B42" s="38" t="s">
        <v>525</v>
      </c>
      <c r="C42" s="205"/>
      <c r="D42" s="254"/>
    </row>
    <row r="43" spans="1:4" s="29" customFormat="1" ht="24" x14ac:dyDescent="0.25">
      <c r="A43" s="30"/>
      <c r="B43" s="34" t="s">
        <v>44</v>
      </c>
      <c r="C43" s="205"/>
      <c r="D43" s="254"/>
    </row>
    <row r="44" spans="1:4" ht="28.5" customHeight="1" x14ac:dyDescent="0.25">
      <c r="B44" s="302" t="s">
        <v>641</v>
      </c>
      <c r="C44" s="303"/>
      <c r="D44" s="259"/>
    </row>
    <row r="45" spans="1:4" s="29" customFormat="1" ht="12" x14ac:dyDescent="0.25">
      <c r="A45" s="30"/>
      <c r="B45" s="34" t="s">
        <v>0</v>
      </c>
      <c r="C45" s="205"/>
      <c r="D45" s="254"/>
    </row>
    <row r="46" spans="1:4" s="29" customFormat="1" ht="12" x14ac:dyDescent="0.25">
      <c r="A46" s="30"/>
      <c r="B46" s="34" t="s">
        <v>45</v>
      </c>
      <c r="C46" s="205"/>
      <c r="D46" s="254"/>
    </row>
    <row r="47" spans="1:4" s="29" customFormat="1" ht="12" x14ac:dyDescent="0.25">
      <c r="A47" s="30"/>
      <c r="B47" s="34" t="s">
        <v>46</v>
      </c>
      <c r="C47" s="205"/>
      <c r="D47" s="254"/>
    </row>
    <row r="48" spans="1:4" s="29" customFormat="1" ht="12" x14ac:dyDescent="0.25">
      <c r="A48" s="30"/>
      <c r="B48" s="34" t="s">
        <v>88</v>
      </c>
      <c r="C48" s="205"/>
      <c r="D48" s="254"/>
    </row>
    <row r="49" spans="1:4" ht="28.5" customHeight="1" x14ac:dyDescent="0.25">
      <c r="B49" s="302" t="s">
        <v>823</v>
      </c>
      <c r="C49" s="303"/>
      <c r="D49" s="259"/>
    </row>
    <row r="50" spans="1:4" s="29" customFormat="1" ht="12" x14ac:dyDescent="0.25">
      <c r="A50" s="30"/>
      <c r="B50" s="34" t="s">
        <v>86</v>
      </c>
      <c r="C50" s="205"/>
      <c r="D50" s="254"/>
    </row>
    <row r="51" spans="1:4" s="29" customFormat="1" ht="24" x14ac:dyDescent="0.25">
      <c r="A51" s="30"/>
      <c r="B51" s="34" t="s">
        <v>656</v>
      </c>
      <c r="C51" s="205"/>
      <c r="D51" s="254"/>
    </row>
    <row r="52" spans="1:4" ht="28.5" customHeight="1" x14ac:dyDescent="0.25">
      <c r="B52" s="302" t="s">
        <v>824</v>
      </c>
      <c r="C52" s="303"/>
      <c r="D52" s="259"/>
    </row>
    <row r="53" spans="1:4" s="29" customFormat="1" ht="24" x14ac:dyDescent="0.25">
      <c r="A53" s="30"/>
      <c r="B53" s="34" t="s">
        <v>657</v>
      </c>
      <c r="C53" s="205"/>
      <c r="D53" s="254"/>
    </row>
    <row r="54" spans="1:4" s="29" customFormat="1" ht="24" x14ac:dyDescent="0.25">
      <c r="A54" s="30"/>
      <c r="B54" s="34" t="s">
        <v>685</v>
      </c>
      <c r="C54" s="205"/>
      <c r="D54" s="254"/>
    </row>
    <row r="55" spans="1:4" ht="14.2" x14ac:dyDescent="0.3">
      <c r="B55" s="168" t="s">
        <v>204</v>
      </c>
      <c r="C55" s="262"/>
      <c r="D55" s="263"/>
    </row>
    <row r="56" spans="1:4" ht="14.2" x14ac:dyDescent="0.3">
      <c r="B56" s="168" t="s">
        <v>165</v>
      </c>
      <c r="C56" s="262"/>
      <c r="D56" s="263"/>
    </row>
    <row r="57" spans="1:4" s="29" customFormat="1" ht="12" x14ac:dyDescent="0.25">
      <c r="A57" s="30"/>
      <c r="B57" s="34" t="s">
        <v>875</v>
      </c>
      <c r="C57" s="205"/>
      <c r="D57" s="254"/>
    </row>
    <row r="58" spans="1:4" s="29" customFormat="1" ht="12" x14ac:dyDescent="0.25">
      <c r="A58" s="30"/>
      <c r="B58" s="34" t="s">
        <v>94</v>
      </c>
      <c r="C58" s="205"/>
      <c r="D58" s="254"/>
    </row>
    <row r="59" spans="1:4" s="29" customFormat="1" ht="12" x14ac:dyDescent="0.25">
      <c r="A59" s="30"/>
      <c r="B59" s="37" t="s">
        <v>655</v>
      </c>
      <c r="C59" s="205"/>
      <c r="D59" s="254"/>
    </row>
    <row r="60" spans="1:4" s="29" customFormat="1" ht="12" x14ac:dyDescent="0.25">
      <c r="A60" s="30"/>
      <c r="B60" s="37" t="s">
        <v>686</v>
      </c>
      <c r="C60" s="205"/>
      <c r="D60" s="254"/>
    </row>
    <row r="61" spans="1:4" s="29" customFormat="1" ht="12" x14ac:dyDescent="0.25">
      <c r="A61" s="30"/>
      <c r="B61" s="34" t="s">
        <v>167</v>
      </c>
      <c r="C61" s="205"/>
      <c r="D61" s="254"/>
    </row>
    <row r="62" spans="1:4" s="29" customFormat="1" ht="12" x14ac:dyDescent="0.25">
      <c r="A62" s="30"/>
      <c r="B62" s="34" t="s">
        <v>168</v>
      </c>
      <c r="C62" s="205"/>
      <c r="D62" s="254"/>
    </row>
    <row r="63" spans="1:4" s="29" customFormat="1" ht="12" x14ac:dyDescent="0.25">
      <c r="A63" s="30"/>
      <c r="B63" s="34" t="s">
        <v>530</v>
      </c>
      <c r="C63" s="205"/>
      <c r="D63" s="254"/>
    </row>
    <row r="64" spans="1:4" ht="14.2" x14ac:dyDescent="0.3">
      <c r="B64" s="168" t="s">
        <v>749</v>
      </c>
      <c r="C64" s="262"/>
      <c r="D64" s="263"/>
    </row>
    <row r="65" spans="1:4" s="29" customFormat="1" ht="12" x14ac:dyDescent="0.25">
      <c r="A65" s="30"/>
      <c r="B65" s="34" t="s">
        <v>875</v>
      </c>
      <c r="C65" s="205"/>
      <c r="D65" s="254"/>
    </row>
    <row r="66" spans="1:4" s="29" customFormat="1" ht="12" x14ac:dyDescent="0.25">
      <c r="A66" s="30"/>
      <c r="B66" s="34" t="s">
        <v>94</v>
      </c>
      <c r="C66" s="205"/>
      <c r="D66" s="254"/>
    </row>
    <row r="67" spans="1:4" s="29" customFormat="1" ht="12" x14ac:dyDescent="0.25">
      <c r="A67" s="30"/>
      <c r="B67" s="37" t="s">
        <v>655</v>
      </c>
      <c r="C67" s="205"/>
      <c r="D67" s="254"/>
    </row>
    <row r="68" spans="1:4" s="29" customFormat="1" ht="12" x14ac:dyDescent="0.25">
      <c r="A68" s="30"/>
      <c r="B68" s="37" t="s">
        <v>686</v>
      </c>
      <c r="C68" s="205"/>
      <c r="D68" s="254"/>
    </row>
    <row r="69" spans="1:4" s="29" customFormat="1" ht="12" x14ac:dyDescent="0.25">
      <c r="A69" s="30"/>
      <c r="B69" s="34" t="s">
        <v>167</v>
      </c>
      <c r="C69" s="205"/>
      <c r="D69" s="254"/>
    </row>
    <row r="70" spans="1:4" s="29" customFormat="1" ht="12" x14ac:dyDescent="0.25">
      <c r="A70" s="30"/>
      <c r="B70" s="34" t="s">
        <v>168</v>
      </c>
      <c r="C70" s="205"/>
      <c r="D70" s="254"/>
    </row>
    <row r="71" spans="1:4" s="29" customFormat="1" ht="12" x14ac:dyDescent="0.25">
      <c r="A71" s="30"/>
      <c r="B71" s="34" t="s">
        <v>530</v>
      </c>
      <c r="C71" s="205"/>
      <c r="D71" s="254"/>
    </row>
    <row r="72" spans="1:4" ht="14.2" x14ac:dyDescent="0.3">
      <c r="B72" s="168" t="s">
        <v>205</v>
      </c>
      <c r="C72" s="262"/>
      <c r="D72" s="263"/>
    </row>
    <row r="73" spans="1:4" ht="14.2" x14ac:dyDescent="0.3">
      <c r="B73" s="168" t="s">
        <v>179</v>
      </c>
      <c r="C73" s="262"/>
      <c r="D73" s="263"/>
    </row>
    <row r="74" spans="1:4" s="29" customFormat="1" ht="12" x14ac:dyDescent="0.25">
      <c r="A74" s="30"/>
      <c r="B74" s="34" t="s">
        <v>876</v>
      </c>
      <c r="C74" s="205"/>
      <c r="D74" s="254"/>
    </row>
    <row r="75" spans="1:4" s="29" customFormat="1" ht="12" x14ac:dyDescent="0.25">
      <c r="A75" s="30"/>
      <c r="B75" s="34" t="s">
        <v>94</v>
      </c>
      <c r="C75" s="205"/>
      <c r="D75" s="254"/>
    </row>
    <row r="76" spans="1:4" s="29" customFormat="1" ht="12" x14ac:dyDescent="0.25">
      <c r="A76" s="30"/>
      <c r="B76" s="37" t="s">
        <v>166</v>
      </c>
      <c r="C76" s="205"/>
      <c r="D76" s="254"/>
    </row>
    <row r="77" spans="1:4" s="29" customFormat="1" ht="12" x14ac:dyDescent="0.25">
      <c r="A77" s="30"/>
      <c r="B77" s="34" t="s">
        <v>167</v>
      </c>
      <c r="C77" s="205"/>
      <c r="D77" s="254"/>
    </row>
    <row r="78" spans="1:4" s="29" customFormat="1" ht="12" x14ac:dyDescent="0.25">
      <c r="A78" s="30"/>
      <c r="B78" s="34" t="s">
        <v>181</v>
      </c>
      <c r="C78" s="205"/>
      <c r="D78" s="254"/>
    </row>
    <row r="79" spans="1:4" s="29" customFormat="1" ht="12" x14ac:dyDescent="0.25">
      <c r="A79" s="30"/>
      <c r="B79" s="34" t="s">
        <v>530</v>
      </c>
      <c r="C79" s="205"/>
      <c r="D79" s="254"/>
    </row>
    <row r="80" spans="1:4" s="29" customFormat="1" ht="12" x14ac:dyDescent="0.25">
      <c r="A80" s="30"/>
      <c r="B80" s="34" t="s">
        <v>189</v>
      </c>
      <c r="C80" s="205"/>
      <c r="D80" s="254"/>
    </row>
    <row r="81" spans="1:4" ht="14.2" x14ac:dyDescent="0.3">
      <c r="B81" s="168" t="s">
        <v>750</v>
      </c>
      <c r="C81" s="262"/>
      <c r="D81" s="263"/>
    </row>
    <row r="82" spans="1:4" s="29" customFormat="1" ht="12" x14ac:dyDescent="0.25">
      <c r="A82" s="30"/>
      <c r="B82" s="34" t="s">
        <v>876</v>
      </c>
      <c r="C82" s="205"/>
      <c r="D82" s="254"/>
    </row>
    <row r="83" spans="1:4" s="29" customFormat="1" ht="12" x14ac:dyDescent="0.25">
      <c r="A83" s="30"/>
      <c r="B83" s="34" t="s">
        <v>94</v>
      </c>
      <c r="C83" s="205"/>
      <c r="D83" s="254"/>
    </row>
    <row r="84" spans="1:4" s="29" customFormat="1" ht="12" x14ac:dyDescent="0.25">
      <c r="A84" s="30"/>
      <c r="B84" s="34" t="s">
        <v>166</v>
      </c>
      <c r="C84" s="205"/>
      <c r="D84" s="254"/>
    </row>
    <row r="85" spans="1:4" s="29" customFormat="1" ht="12" x14ac:dyDescent="0.25">
      <c r="A85" s="30"/>
      <c r="B85" s="34" t="s">
        <v>167</v>
      </c>
      <c r="C85" s="205"/>
      <c r="D85" s="254"/>
    </row>
    <row r="86" spans="1:4" s="29" customFormat="1" ht="12" x14ac:dyDescent="0.25">
      <c r="A86" s="30"/>
      <c r="B86" s="34" t="s">
        <v>181</v>
      </c>
      <c r="C86" s="205"/>
      <c r="D86" s="254"/>
    </row>
    <row r="87" spans="1:4" s="29" customFormat="1" ht="12" x14ac:dyDescent="0.25">
      <c r="A87" s="30"/>
      <c r="B87" s="34" t="s">
        <v>530</v>
      </c>
      <c r="C87" s="205"/>
      <c r="D87" s="254"/>
    </row>
    <row r="88" spans="1:4" s="29" customFormat="1" ht="12" x14ac:dyDescent="0.25">
      <c r="A88" s="30"/>
      <c r="B88" s="34" t="s">
        <v>189</v>
      </c>
      <c r="C88" s="205"/>
      <c r="D88" s="254"/>
    </row>
    <row r="89" spans="1:4" ht="14.2" x14ac:dyDescent="0.3">
      <c r="B89" s="168" t="s">
        <v>811</v>
      </c>
      <c r="C89" s="262"/>
      <c r="D89" s="263"/>
    </row>
    <row r="90" spans="1:4" ht="14.2" x14ac:dyDescent="0.3">
      <c r="B90" s="168" t="s">
        <v>196</v>
      </c>
      <c r="C90" s="262"/>
      <c r="D90" s="263"/>
    </row>
    <row r="91" spans="1:4" s="29" customFormat="1" ht="12" x14ac:dyDescent="0.25">
      <c r="A91" s="30"/>
      <c r="B91" s="34" t="s">
        <v>75</v>
      </c>
      <c r="C91" s="205"/>
      <c r="D91" s="254"/>
    </row>
    <row r="92" spans="1:4" s="29" customFormat="1" ht="12" x14ac:dyDescent="0.25">
      <c r="A92" s="30"/>
      <c r="B92" s="34" t="s">
        <v>197</v>
      </c>
      <c r="C92" s="205"/>
      <c r="D92" s="254"/>
    </row>
    <row r="93" spans="1:4" s="29" customFormat="1" ht="12" x14ac:dyDescent="0.25">
      <c r="A93" s="30"/>
      <c r="B93" s="34" t="s">
        <v>687</v>
      </c>
      <c r="C93" s="205"/>
      <c r="D93" s="254"/>
    </row>
    <row r="94" spans="1:4" s="29" customFormat="1" ht="12" x14ac:dyDescent="0.25">
      <c r="A94" s="30"/>
      <c r="B94" s="37" t="s">
        <v>642</v>
      </c>
      <c r="C94" s="205"/>
      <c r="D94" s="254"/>
    </row>
    <row r="95" spans="1:4" s="29" customFormat="1" ht="12" x14ac:dyDescent="0.25">
      <c r="A95" s="30"/>
      <c r="B95" s="37" t="s">
        <v>643</v>
      </c>
      <c r="C95" s="205"/>
      <c r="D95" s="254"/>
    </row>
    <row r="96" spans="1:4" s="29" customFormat="1" ht="12" x14ac:dyDescent="0.25">
      <c r="A96" s="30"/>
      <c r="B96" s="34" t="s">
        <v>167</v>
      </c>
      <c r="C96" s="205"/>
      <c r="D96" s="254"/>
    </row>
    <row r="97" spans="1:4" ht="14.2" x14ac:dyDescent="0.3">
      <c r="B97" s="168" t="s">
        <v>751</v>
      </c>
      <c r="C97" s="262"/>
      <c r="D97" s="263"/>
    </row>
    <row r="98" spans="1:4" s="29" customFormat="1" ht="12" x14ac:dyDescent="0.25">
      <c r="A98" s="30"/>
      <c r="B98" s="34" t="s">
        <v>75</v>
      </c>
      <c r="C98" s="205"/>
      <c r="D98" s="254"/>
    </row>
    <row r="99" spans="1:4" s="29" customFormat="1" ht="12" x14ac:dyDescent="0.25">
      <c r="A99" s="30"/>
      <c r="B99" s="34" t="s">
        <v>197</v>
      </c>
      <c r="C99" s="205"/>
      <c r="D99" s="254"/>
    </row>
    <row r="100" spans="1:4" s="29" customFormat="1" ht="12" x14ac:dyDescent="0.25">
      <c r="A100" s="30"/>
      <c r="B100" s="34" t="s">
        <v>687</v>
      </c>
      <c r="C100" s="205"/>
      <c r="D100" s="254"/>
    </row>
    <row r="101" spans="1:4" s="29" customFormat="1" ht="12" x14ac:dyDescent="0.25">
      <c r="A101" s="30"/>
      <c r="B101" s="34" t="s">
        <v>642</v>
      </c>
      <c r="C101" s="205"/>
      <c r="D101" s="254"/>
    </row>
    <row r="102" spans="1:4" s="29" customFormat="1" ht="12" x14ac:dyDescent="0.25">
      <c r="A102" s="30"/>
      <c r="B102" s="37" t="s">
        <v>643</v>
      </c>
      <c r="C102" s="205"/>
      <c r="D102" s="254"/>
    </row>
    <row r="103" spans="1:4" s="29" customFormat="1" ht="12" x14ac:dyDescent="0.25">
      <c r="A103" s="30"/>
      <c r="B103" s="34" t="s">
        <v>167</v>
      </c>
      <c r="C103" s="205"/>
      <c r="D103" s="254"/>
    </row>
    <row r="104" spans="1:4" ht="14.2" x14ac:dyDescent="0.3">
      <c r="B104" s="168" t="s">
        <v>674</v>
      </c>
      <c r="C104" s="262"/>
      <c r="D104" s="263"/>
    </row>
    <row r="105" spans="1:4" s="29" customFormat="1" ht="12" x14ac:dyDescent="0.25">
      <c r="A105" s="30"/>
      <c r="B105" s="299" t="s">
        <v>675</v>
      </c>
      <c r="C105" s="284"/>
      <c r="D105" s="285"/>
    </row>
    <row r="106" spans="1:4" s="29" customFormat="1" ht="12" x14ac:dyDescent="0.25">
      <c r="A106" s="30"/>
      <c r="B106" s="299"/>
      <c r="C106" s="286"/>
      <c r="D106" s="287"/>
    </row>
    <row r="107" spans="1:4" s="29" customFormat="1" ht="12" x14ac:dyDescent="0.25">
      <c r="A107" s="30"/>
      <c r="B107" s="299"/>
      <c r="C107" s="288"/>
      <c r="D107" s="289"/>
    </row>
    <row r="108" spans="1:4" x14ac:dyDescent="0.25">
      <c r="B108" s="5"/>
    </row>
    <row r="109" spans="1:4" x14ac:dyDescent="0.25">
      <c r="B109" s="5"/>
    </row>
    <row r="110" spans="1:4" x14ac:dyDescent="0.25">
      <c r="B110" s="5"/>
    </row>
    <row r="111" spans="1:4" x14ac:dyDescent="0.25">
      <c r="B111" s="5"/>
    </row>
    <row r="112" spans="1:4" x14ac:dyDescent="0.25">
      <c r="B112" s="5"/>
    </row>
    <row r="113" spans="2:2" x14ac:dyDescent="0.25">
      <c r="B113" s="5"/>
    </row>
    <row r="114" spans="2:2" x14ac:dyDescent="0.25">
      <c r="B114" s="5"/>
    </row>
    <row r="115" spans="2:2" x14ac:dyDescent="0.25">
      <c r="B115" s="5"/>
    </row>
    <row r="116" spans="2:2" x14ac:dyDescent="0.25">
      <c r="B116" s="5"/>
    </row>
    <row r="117" spans="2:2" x14ac:dyDescent="0.25">
      <c r="B117" s="5"/>
    </row>
    <row r="118" spans="2:2" x14ac:dyDescent="0.25">
      <c r="B118" s="5"/>
    </row>
    <row r="119" spans="2:2" x14ac:dyDescent="0.25">
      <c r="B119" s="5"/>
    </row>
    <row r="120" spans="2:2" x14ac:dyDescent="0.25">
      <c r="B120" s="5"/>
    </row>
    <row r="121" spans="2:2" x14ac:dyDescent="0.25">
      <c r="B121" s="5"/>
    </row>
    <row r="122" spans="2:2" x14ac:dyDescent="0.25">
      <c r="B122" s="5"/>
    </row>
    <row r="123" spans="2:2" x14ac:dyDescent="0.25">
      <c r="B123" s="5"/>
    </row>
    <row r="124" spans="2:2" x14ac:dyDescent="0.25">
      <c r="B124" s="5"/>
    </row>
    <row r="125" spans="2:2" x14ac:dyDescent="0.25">
      <c r="B125" s="5"/>
    </row>
  </sheetData>
  <sheetProtection algorithmName="SHA-512" hashValue="PhJv+mxXaOls335WYyBVLolRFCsrzCyTtJp3If47tQGs2DUpq32dwx6E/RaOPEvuKXwYbwRAC+xSknpS+wDOIA==" saltValue="0Rs7ugprSTMhmgv2Xo560w==" spinCount="100000" sheet="1" objects="1" scenarios="1" formatColumns="0" formatRows="0" insertRows="0"/>
  <mergeCells count="9">
    <mergeCell ref="C105:D107"/>
    <mergeCell ref="B2:D2"/>
    <mergeCell ref="B4:D4"/>
    <mergeCell ref="B3:D3"/>
    <mergeCell ref="B105:B107"/>
    <mergeCell ref="B9:C9"/>
    <mergeCell ref="B52:C52"/>
    <mergeCell ref="B49:C49"/>
    <mergeCell ref="B44:C44"/>
  </mergeCells>
  <dataValidations count="1">
    <dataValidation type="list" allowBlank="1" showInputMessage="1" showErrorMessage="1" sqref="C79 C87" xr:uid="{436DED40-A6A2-4D42-8C3F-529CCC523D2B}">
      <formula1>DD_Distribution_CentralDistributionTypeCooling</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CC36300A-2CC8-45A0-94DB-FBAA76239EFB}">
          <x14:formula1>
            <xm:f>'Data Validation'!$B$4:$B$8</xm:f>
          </x14:formula1>
          <xm:sqref>C33</xm:sqref>
        </x14:dataValidation>
        <x14:dataValidation type="list" allowBlank="1" showInputMessage="1" showErrorMessage="1" xr:uid="{2A72D96A-66DD-4F41-AFDB-89F570D22D65}">
          <x14:formula1>
            <xm:f>'Data Validation'!$C$4:$C$11</xm:f>
          </x14:formula1>
          <xm:sqref>C37</xm:sqref>
        </x14:dataValidation>
        <x14:dataValidation type="list" allowBlank="1" showInputMessage="1" showErrorMessage="1" xr:uid="{94A2297E-CA7D-4029-9699-8EEFF61AB7EC}">
          <x14:formula1>
            <xm:f>'Data Validation'!$D$4:$D$14</xm:f>
          </x14:formula1>
          <xm:sqref>C38</xm:sqref>
        </x14:dataValidation>
        <x14:dataValidation type="list" allowBlank="1" showInputMessage="1" showErrorMessage="1" xr:uid="{A0547398-BF03-47BD-83DF-F25A0F1EF58B}">
          <x14:formula1>
            <xm:f>'Data Validation'!$E$4:$E$6</xm:f>
          </x14:formula1>
          <xm:sqref>C40</xm:sqref>
        </x14:dataValidation>
        <x14:dataValidation type="list" allowBlank="1" showInputMessage="1" showErrorMessage="1" xr:uid="{75F80A8F-F543-408F-A6EF-1CDBB7D36E92}">
          <x14:formula1>
            <xm:f>'Data Validation'!$F$4:$F$6</xm:f>
          </x14:formula1>
          <xm:sqref>C42</xm:sqref>
        </x14:dataValidation>
        <x14:dataValidation type="list" allowBlank="1" showInputMessage="1" showErrorMessage="1" xr:uid="{4C32F8F0-0DEF-4524-83B7-310B9EE074AF}">
          <x14:formula1>
            <xm:f>'Data Validation'!$G$4:$G$5</xm:f>
          </x14:formula1>
          <xm:sqref>C53 C20 C50</xm:sqref>
        </x14:dataValidation>
        <x14:dataValidation type="list" allowBlank="1" showInputMessage="1" showErrorMessage="1" xr:uid="{C986A4C3-EC0E-4E7D-B306-E96E1604884D}">
          <x14:formula1>
            <xm:f>'Data Validation'!$I$4:$I$14</xm:f>
          </x14:formula1>
          <xm:sqref>C58 C66</xm:sqref>
        </x14:dataValidation>
        <x14:dataValidation type="list" allowBlank="1" showInputMessage="1" showErrorMessage="1" xr:uid="{44897F82-97B1-4028-BB1C-B048D1220660}">
          <x14:formula1>
            <xm:f>'Data Validation'!$J$4:$J$7</xm:f>
          </x14:formula1>
          <xm:sqref>C61 C69</xm:sqref>
        </x14:dataValidation>
        <x14:dataValidation type="list" allowBlank="1" showInputMessage="1" showErrorMessage="1" xr:uid="{95F7AA9A-3F33-407E-BC8B-842231C063F0}">
          <x14:formula1>
            <xm:f>'Data Validation'!$K$4:$K$10</xm:f>
          </x14:formula1>
          <xm:sqref>C62 C70</xm:sqref>
        </x14:dataValidation>
        <x14:dataValidation type="list" allowBlank="1" showInputMessage="1" showErrorMessage="1" xr:uid="{0CD705F9-D859-4824-8C97-8C6D3D91620A}">
          <x14:formula1>
            <xm:f>'Data Validation'!$L$4:$L$13</xm:f>
          </x14:formula1>
          <xm:sqref>C63 C71</xm:sqref>
        </x14:dataValidation>
        <x14:dataValidation type="list" allowBlank="1" showInputMessage="1" showErrorMessage="1" xr:uid="{6F26BDE5-BCA9-4367-B374-391B3E8D5C62}">
          <x14:formula1>
            <xm:f>'Data Validation'!$M$4:$M$10</xm:f>
          </x14:formula1>
          <xm:sqref>C74 C82</xm:sqref>
        </x14:dataValidation>
        <x14:dataValidation type="list" allowBlank="1" showInputMessage="1" showErrorMessage="1" xr:uid="{E26509D8-107D-4801-8920-ECA55F3292F6}">
          <x14:formula1>
            <xm:f>'Data Validation'!$N$4:$N$13</xm:f>
          </x14:formula1>
          <xm:sqref>C75 C83</xm:sqref>
        </x14:dataValidation>
        <x14:dataValidation type="list" allowBlank="1" showInputMessage="1" showErrorMessage="1" xr:uid="{D83ADCAB-3339-449C-B99A-87C0CED25EA4}">
          <x14:formula1>
            <xm:f>'Data Validation'!$O$4:$O$7</xm:f>
          </x14:formula1>
          <xm:sqref>C77 C85</xm:sqref>
        </x14:dataValidation>
        <x14:dataValidation type="list" allowBlank="1" showInputMessage="1" showErrorMessage="1" xr:uid="{33972465-5E00-42FE-A062-C30152578AD7}">
          <x14:formula1>
            <xm:f>'Data Validation'!$P$4:$P$8</xm:f>
          </x14:formula1>
          <xm:sqref>C78 C86</xm:sqref>
        </x14:dataValidation>
        <x14:dataValidation type="list" allowBlank="1" showInputMessage="1" showErrorMessage="1" xr:uid="{495757BA-CC67-45DE-A25A-C86CA2BEF6DA}">
          <x14:formula1>
            <xm:f>'Data Validation'!$Q$4:$Q$6</xm:f>
          </x14:formula1>
          <xm:sqref>C80 C88</xm:sqref>
        </x14:dataValidation>
        <x14:dataValidation type="list" allowBlank="1" showInputMessage="1" showErrorMessage="1" xr:uid="{D0788785-592E-4A3B-8024-1800EE962C50}">
          <x14:formula1>
            <xm:f>'Data Validation'!$R$4:$R$6</xm:f>
          </x14:formula1>
          <xm:sqref>C91 C98</xm:sqref>
        </x14:dataValidation>
        <x14:dataValidation type="list" allowBlank="1" showInputMessage="1" showErrorMessage="1" xr:uid="{9542A9D2-60CA-40E9-9AD1-98D25FF8A8B0}">
          <x14:formula1>
            <xm:f>'Data Validation'!$S$4:$S$9</xm:f>
          </x14:formula1>
          <xm:sqref>C92 C99</xm:sqref>
        </x14:dataValidation>
        <x14:dataValidation type="list" allowBlank="1" showInputMessage="1" showErrorMessage="1" xr:uid="{55F2CFB4-D9D0-49F4-A6A8-B613B48B404F}">
          <x14:formula1>
            <xm:f>'Data Validation'!$T$4:$T$11</xm:f>
          </x14:formula1>
          <xm:sqref>C93 C100</xm:sqref>
        </x14:dataValidation>
        <x14:dataValidation type="list" allowBlank="1" showInputMessage="1" showErrorMessage="1" xr:uid="{23918A36-78B0-4E56-ACC2-B0B566B385C9}">
          <x14:formula1>
            <xm:f>'Data Validation'!$U$4:$U$10</xm:f>
          </x14:formula1>
          <xm:sqref>C96 C103</xm:sqref>
        </x14:dataValidation>
        <x14:dataValidation type="list" allowBlank="1" showInputMessage="1" showErrorMessage="1" xr:uid="{4B8FDDFE-0321-431A-A02B-7A40AD2667DD}">
          <x14:formula1>
            <xm:f>'Data Validation'!$B$18:$B$79</xm:f>
          </x14:formula1>
          <xm:sqref>C15</xm:sqref>
        </x14:dataValidation>
        <x14:dataValidation type="list" allowBlank="1" showInputMessage="1" showErrorMessage="1" xr:uid="{770BDA73-9788-4AE1-93FE-3A78BE3510D6}">
          <x14:formula1>
            <xm:f>'Data Validation'!$V$4:$V$6</xm:f>
          </x14:formula1>
          <xm:sqref>C95 C102</xm:sqref>
        </x14:dataValidation>
        <x14:dataValidation type="list" allowBlank="1" showInputMessage="1" showErrorMessage="1" xr:uid="{42344E5C-3C61-4D0B-96EF-F5A81E81341B}">
          <x14:formula1>
            <xm:f>'Data Validation'!$W$4:$W$6</xm:f>
          </x14:formula1>
          <xm:sqref>C59 C67</xm:sqref>
        </x14:dataValidation>
        <x14:dataValidation type="list" allowBlank="1" showInputMessage="1" showErrorMessage="1" xr:uid="{67BB4100-1960-4467-B3EF-CB9552238E9D}">
          <x14:formula1>
            <xm:f>'Data Validation'!$H$4:$H$10</xm:f>
          </x14:formula1>
          <xm:sqref>C57 C65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284E-0784-483A-B4CE-DE8E9C485D52}">
  <sheetPr>
    <tabColor theme="9" tint="0.39997558519241921"/>
  </sheetPr>
  <dimension ref="B2:E30"/>
  <sheetViews>
    <sheetView showGridLines="0" workbookViewId="0"/>
  </sheetViews>
  <sheetFormatPr defaultColWidth="9.09765625" defaultRowHeight="13.65" x14ac:dyDescent="0.25"/>
  <cols>
    <col min="1" max="1" width="3.3984375" style="4" customWidth="1"/>
    <col min="2" max="2" width="52.3984375" style="4" customWidth="1"/>
    <col min="3" max="3" width="25.3984375" style="4" customWidth="1"/>
    <col min="4" max="4" width="26.3984375" style="4" customWidth="1"/>
    <col min="5" max="5" width="32" style="4" customWidth="1"/>
    <col min="6" max="16384" width="9.09765625" style="4"/>
  </cols>
  <sheetData>
    <row r="2" spans="2:5" ht="15.3" x14ac:dyDescent="0.3">
      <c r="B2" s="448" t="s">
        <v>802</v>
      </c>
      <c r="C2" s="448"/>
      <c r="D2" s="448"/>
    </row>
    <row r="3" spans="2:5" x14ac:dyDescent="0.25">
      <c r="B3" s="160" t="s">
        <v>803</v>
      </c>
      <c r="C3" s="449"/>
      <c r="D3" s="449"/>
    </row>
    <row r="4" spans="2:5" x14ac:dyDescent="0.25">
      <c r="B4" s="160" t="s">
        <v>805</v>
      </c>
      <c r="C4" s="449"/>
      <c r="D4" s="449"/>
    </row>
    <row r="5" spans="2:5" x14ac:dyDescent="0.25">
      <c r="B5" s="160" t="s">
        <v>806</v>
      </c>
      <c r="C5" s="449"/>
      <c r="D5" s="449"/>
    </row>
    <row r="6" spans="2:5" ht="14.2" x14ac:dyDescent="0.3">
      <c r="B6" s="160" t="s">
        <v>804</v>
      </c>
      <c r="C6" s="449"/>
      <c r="D6" s="450"/>
    </row>
    <row r="7" spans="2:5" ht="14.2" x14ac:dyDescent="0.3">
      <c r="B7" s="160" t="s">
        <v>799</v>
      </c>
      <c r="C7" s="449"/>
      <c r="D7" s="450"/>
    </row>
    <row r="8" spans="2:5" x14ac:dyDescent="0.25">
      <c r="B8" s="451" t="s">
        <v>800</v>
      </c>
      <c r="C8" s="449"/>
      <c r="D8" s="449"/>
    </row>
    <row r="9" spans="2:5" x14ac:dyDescent="0.25">
      <c r="B9" s="451"/>
      <c r="C9" s="449"/>
      <c r="D9" s="449"/>
    </row>
    <row r="10" spans="2:5" x14ac:dyDescent="0.25">
      <c r="B10" s="451"/>
      <c r="C10" s="449"/>
      <c r="D10" s="449"/>
    </row>
    <row r="12" spans="2:5" x14ac:dyDescent="0.25">
      <c r="B12" s="446" t="s">
        <v>599</v>
      </c>
      <c r="C12" s="452" t="s">
        <v>600</v>
      </c>
      <c r="D12" s="454" t="s">
        <v>601</v>
      </c>
      <c r="E12" s="456" t="s">
        <v>602</v>
      </c>
    </row>
    <row r="13" spans="2:5" x14ac:dyDescent="0.25">
      <c r="B13" s="447"/>
      <c r="C13" s="453"/>
      <c r="D13" s="455"/>
      <c r="E13" s="457"/>
    </row>
    <row r="14" spans="2:5" x14ac:dyDescent="0.25">
      <c r="B14" s="15" t="s">
        <v>604</v>
      </c>
      <c r="C14" s="155"/>
      <c r="D14" s="154"/>
      <c r="E14" s="158"/>
    </row>
    <row r="15" spans="2:5" x14ac:dyDescent="0.25">
      <c r="B15" s="15"/>
      <c r="C15" s="155"/>
      <c r="D15" s="154"/>
      <c r="E15" s="153"/>
    </row>
    <row r="16" spans="2:5" x14ac:dyDescent="0.25">
      <c r="B16" s="15"/>
      <c r="C16" s="155"/>
      <c r="D16" s="154"/>
      <c r="E16" s="153"/>
    </row>
    <row r="17" spans="2:5" x14ac:dyDescent="0.25">
      <c r="B17" s="15"/>
      <c r="C17" s="155"/>
      <c r="D17" s="154"/>
      <c r="E17" s="153"/>
    </row>
    <row r="18" spans="2:5" x14ac:dyDescent="0.25">
      <c r="B18" s="16"/>
      <c r="C18" s="156"/>
      <c r="D18" s="154"/>
      <c r="E18" s="159"/>
    </row>
    <row r="19" spans="2:5" x14ac:dyDescent="0.25">
      <c r="B19" s="446" t="s">
        <v>607</v>
      </c>
      <c r="C19" s="452" t="s">
        <v>600</v>
      </c>
      <c r="D19" s="454" t="s">
        <v>601</v>
      </c>
      <c r="E19" s="456" t="s">
        <v>602</v>
      </c>
    </row>
    <row r="20" spans="2:5" x14ac:dyDescent="0.25">
      <c r="B20" s="447"/>
      <c r="C20" s="453"/>
      <c r="D20" s="455"/>
      <c r="E20" s="457"/>
    </row>
    <row r="21" spans="2:5" x14ac:dyDescent="0.25">
      <c r="B21" s="16" t="s">
        <v>807</v>
      </c>
      <c r="C21" s="157"/>
      <c r="D21" s="154"/>
      <c r="E21" s="153"/>
    </row>
    <row r="22" spans="2:5" x14ac:dyDescent="0.25">
      <c r="B22" s="17"/>
      <c r="C22" s="157"/>
      <c r="D22" s="154"/>
      <c r="E22" s="153"/>
    </row>
    <row r="23" spans="2:5" x14ac:dyDescent="0.25">
      <c r="B23" s="17"/>
      <c r="C23" s="157"/>
      <c r="D23" s="154"/>
      <c r="E23" s="153"/>
    </row>
    <row r="24" spans="2:5" x14ac:dyDescent="0.25">
      <c r="B24" s="196"/>
      <c r="C24" s="220"/>
      <c r="D24" s="189"/>
      <c r="E24" s="220"/>
    </row>
    <row r="25" spans="2:5" ht="15" customHeight="1" x14ac:dyDescent="0.25">
      <c r="B25" s="446" t="s">
        <v>608</v>
      </c>
      <c r="C25" s="452" t="s">
        <v>600</v>
      </c>
      <c r="D25" s="454" t="s">
        <v>601</v>
      </c>
      <c r="E25" s="456" t="s">
        <v>602</v>
      </c>
    </row>
    <row r="26" spans="2:5" x14ac:dyDescent="0.25">
      <c r="B26" s="447"/>
      <c r="C26" s="453"/>
      <c r="D26" s="455"/>
      <c r="E26" s="457"/>
    </row>
    <row r="27" spans="2:5" x14ac:dyDescent="0.25">
      <c r="B27" s="16" t="s">
        <v>807</v>
      </c>
      <c r="C27" s="157"/>
      <c r="D27" s="154"/>
      <c r="E27" s="153"/>
    </row>
    <row r="28" spans="2:5" x14ac:dyDescent="0.25">
      <c r="B28" s="17"/>
      <c r="C28" s="157"/>
      <c r="D28" s="154"/>
      <c r="E28" s="153"/>
    </row>
    <row r="29" spans="2:5" x14ac:dyDescent="0.25">
      <c r="B29" s="17"/>
      <c r="C29" s="157"/>
      <c r="D29" s="154"/>
      <c r="E29" s="153"/>
    </row>
    <row r="30" spans="2:5" x14ac:dyDescent="0.25">
      <c r="B30" s="16"/>
      <c r="C30" s="157"/>
      <c r="D30" s="154"/>
      <c r="E30" s="153"/>
    </row>
  </sheetData>
  <sheetProtection algorithmName="SHA-512" hashValue="o563SvynpRD8IkeMcAYwCfqDaeaGeqKnCQhBQq/FpN8mkSSHuJaBWQ/s73CDrRsNRZ+cvGX2DyKdUu/285Hn7w==" saltValue="yiD1Bn/5xDfD72+oCI6kww==" spinCount="100000" sheet="1" objects="1" scenarios="1" formatColumns="0" formatRows="0" insertRows="0"/>
  <mergeCells count="20">
    <mergeCell ref="B25:B26"/>
    <mergeCell ref="C25:C26"/>
    <mergeCell ref="D25:D26"/>
    <mergeCell ref="E25:E26"/>
    <mergeCell ref="C4:D4"/>
    <mergeCell ref="C5:D5"/>
    <mergeCell ref="E12:E13"/>
    <mergeCell ref="B19:B20"/>
    <mergeCell ref="C19:C20"/>
    <mergeCell ref="D19:D20"/>
    <mergeCell ref="E19:E20"/>
    <mergeCell ref="B12:B13"/>
    <mergeCell ref="C12:C13"/>
    <mergeCell ref="D12:D13"/>
    <mergeCell ref="B2:D2"/>
    <mergeCell ref="C3:D3"/>
    <mergeCell ref="C6:D6"/>
    <mergeCell ref="C7:D7"/>
    <mergeCell ref="B8:B10"/>
    <mergeCell ref="C8:D10"/>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9FFE1A6-E733-4829-A9B0-000FD8C548E2}">
          <x14:formula1>
            <xm:f>'Data Validation'!$B$135:$B$137</xm:f>
          </x14:formula1>
          <xm:sqref>C7:D7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D9E3-66BC-4A49-B6C3-555E4D25EF55}">
  <sheetPr codeName="Sheet7"/>
  <dimension ref="B2:AK137"/>
  <sheetViews>
    <sheetView workbookViewId="0">
      <selection activeCell="B8" sqref="B8"/>
    </sheetView>
  </sheetViews>
  <sheetFormatPr defaultColWidth="35.296875" defaultRowHeight="13.65" x14ac:dyDescent="0.25"/>
  <cols>
    <col min="1" max="1" width="2.69921875" style="61" customWidth="1"/>
    <col min="2" max="2" width="34.3984375" style="61" bestFit="1" customWidth="1"/>
    <col min="3" max="3" width="12.09765625" style="61" bestFit="1" customWidth="1"/>
    <col min="4" max="4" width="18.69921875" style="61" customWidth="1"/>
    <col min="5" max="5" width="13.69921875" style="61" customWidth="1"/>
    <col min="6" max="6" width="26.3984375" style="61" bestFit="1" customWidth="1"/>
    <col min="7" max="7" width="16.8984375" style="61" bestFit="1" customWidth="1"/>
    <col min="8" max="8" width="14.69921875" style="61" bestFit="1" customWidth="1"/>
    <col min="9" max="9" width="20.09765625" style="61" customWidth="1"/>
    <col min="10" max="10" width="15.3984375" style="61" bestFit="1" customWidth="1"/>
    <col min="11" max="11" width="19" style="61" bestFit="1" customWidth="1"/>
    <col min="12" max="12" width="21" style="61" bestFit="1" customWidth="1"/>
    <col min="13" max="13" width="34.296875" style="61" bestFit="1" customWidth="1"/>
    <col min="14" max="14" width="34.69921875" style="61" bestFit="1" customWidth="1"/>
    <col min="15" max="15" width="21.09765625" style="61" bestFit="1" customWidth="1"/>
    <col min="16" max="16" width="31.3984375" style="61" bestFit="1" customWidth="1"/>
    <col min="17" max="17" width="29.3984375" style="61" bestFit="1" customWidth="1"/>
    <col min="18" max="18" width="18.69921875" style="61" bestFit="1" customWidth="1"/>
    <col min="19" max="19" width="31.296875" style="61" bestFit="1" customWidth="1"/>
    <col min="20" max="20" width="27.3984375" style="61" customWidth="1"/>
    <col min="21" max="21" width="32.296875" style="61" bestFit="1" customWidth="1"/>
    <col min="22" max="22" width="18.09765625" style="61" bestFit="1" customWidth="1"/>
    <col min="23" max="23" width="23" style="61" bestFit="1" customWidth="1"/>
    <col min="24" max="24" width="21.3984375" style="61" bestFit="1" customWidth="1"/>
    <col min="25" max="25" width="34" style="61" bestFit="1" customWidth="1"/>
    <col min="26" max="26" width="23.296875" style="61" bestFit="1" customWidth="1"/>
    <col min="27" max="16384" width="35.296875" style="61"/>
  </cols>
  <sheetData>
    <row r="2" spans="2:23" s="58" customFormat="1" x14ac:dyDescent="0.25">
      <c r="B2" s="58" t="s">
        <v>336</v>
      </c>
    </row>
    <row r="3" spans="2:23" ht="14.2" x14ac:dyDescent="0.25">
      <c r="B3" s="59" t="s">
        <v>190</v>
      </c>
      <c r="C3" s="59" t="s">
        <v>146</v>
      </c>
      <c r="D3" s="59" t="s">
        <v>147</v>
      </c>
      <c r="E3" s="59" t="s">
        <v>158</v>
      </c>
      <c r="F3" s="59" t="s">
        <v>218</v>
      </c>
      <c r="G3" s="59" t="s">
        <v>220</v>
      </c>
      <c r="H3" s="59" t="s">
        <v>222</v>
      </c>
      <c r="I3" s="59" t="s">
        <v>206</v>
      </c>
      <c r="J3" s="59" t="s">
        <v>207</v>
      </c>
      <c r="K3" s="59" t="s">
        <v>208</v>
      </c>
      <c r="L3" s="59" t="s">
        <v>178</v>
      </c>
      <c r="M3" s="59" t="s">
        <v>211</v>
      </c>
      <c r="N3" s="59" t="s">
        <v>209</v>
      </c>
      <c r="O3" s="59" t="s">
        <v>210</v>
      </c>
      <c r="P3" s="59" t="s">
        <v>212</v>
      </c>
      <c r="Q3" s="59" t="s">
        <v>213</v>
      </c>
      <c r="R3" s="59" t="s">
        <v>214</v>
      </c>
      <c r="S3" s="59" t="s">
        <v>215</v>
      </c>
      <c r="T3" s="59" t="s">
        <v>216</v>
      </c>
      <c r="U3" s="59" t="s">
        <v>217</v>
      </c>
      <c r="V3" s="60" t="s">
        <v>644</v>
      </c>
      <c r="W3" s="61" t="s">
        <v>837</v>
      </c>
    </row>
    <row r="4" spans="2:23" ht="27.3" x14ac:dyDescent="0.25">
      <c r="B4" s="62" t="s">
        <v>191</v>
      </c>
      <c r="C4" s="63" t="s">
        <v>148</v>
      </c>
      <c r="D4" s="63" t="s">
        <v>148</v>
      </c>
      <c r="E4" s="63" t="s">
        <v>159</v>
      </c>
      <c r="F4" s="63" t="s">
        <v>159</v>
      </c>
      <c r="G4" s="63" t="s">
        <v>221</v>
      </c>
      <c r="H4" s="64" t="s">
        <v>164</v>
      </c>
      <c r="I4" s="65" t="s">
        <v>169</v>
      </c>
      <c r="J4" s="65" t="s">
        <v>170</v>
      </c>
      <c r="K4" s="65" t="s">
        <v>172</v>
      </c>
      <c r="L4" s="66" t="s">
        <v>59</v>
      </c>
      <c r="M4" s="65" t="s">
        <v>47</v>
      </c>
      <c r="N4" s="66" t="s">
        <v>68</v>
      </c>
      <c r="O4" s="65" t="s">
        <v>170</v>
      </c>
      <c r="P4" s="65" t="s">
        <v>182</v>
      </c>
      <c r="Q4" s="65" t="s">
        <v>183</v>
      </c>
      <c r="R4" s="66" t="s">
        <v>76</v>
      </c>
      <c r="S4" s="66" t="s">
        <v>47</v>
      </c>
      <c r="T4" s="66" t="s">
        <v>79</v>
      </c>
      <c r="U4" s="65" t="s">
        <v>108</v>
      </c>
      <c r="V4" s="27" t="s">
        <v>645</v>
      </c>
      <c r="W4" s="27" t="s">
        <v>645</v>
      </c>
    </row>
    <row r="5" spans="2:23" ht="27.3" x14ac:dyDescent="0.25">
      <c r="B5" s="62" t="s">
        <v>192</v>
      </c>
      <c r="C5" s="63" t="s">
        <v>149</v>
      </c>
      <c r="D5" s="63" t="s">
        <v>149</v>
      </c>
      <c r="E5" s="63" t="s">
        <v>160</v>
      </c>
      <c r="F5" s="63" t="s">
        <v>161</v>
      </c>
      <c r="G5" s="63" t="s">
        <v>76</v>
      </c>
      <c r="H5" s="64" t="s">
        <v>162</v>
      </c>
      <c r="I5" s="66" t="s">
        <v>50</v>
      </c>
      <c r="J5" s="65" t="s">
        <v>171</v>
      </c>
      <c r="K5" s="65" t="s">
        <v>173</v>
      </c>
      <c r="L5" s="66" t="s">
        <v>60</v>
      </c>
      <c r="M5" s="65" t="s">
        <v>180</v>
      </c>
      <c r="N5" s="66" t="s">
        <v>69</v>
      </c>
      <c r="O5" s="65" t="s">
        <v>171</v>
      </c>
      <c r="P5" s="65" t="s">
        <v>184</v>
      </c>
      <c r="Q5" s="65" t="s">
        <v>185</v>
      </c>
      <c r="R5" s="66" t="s">
        <v>77</v>
      </c>
      <c r="S5" s="66" t="s">
        <v>1</v>
      </c>
      <c r="T5" s="66" t="s">
        <v>80</v>
      </c>
      <c r="U5" s="65" t="s">
        <v>198</v>
      </c>
      <c r="V5" s="67" t="s">
        <v>838</v>
      </c>
      <c r="W5" s="67" t="s">
        <v>838</v>
      </c>
    </row>
    <row r="6" spans="2:23" ht="27.3" x14ac:dyDescent="0.25">
      <c r="B6" s="68" t="s">
        <v>193</v>
      </c>
      <c r="C6" s="63" t="s">
        <v>150</v>
      </c>
      <c r="D6" s="63" t="s">
        <v>151</v>
      </c>
      <c r="E6" s="63" t="s">
        <v>161</v>
      </c>
      <c r="F6" s="63" t="s">
        <v>219</v>
      </c>
      <c r="G6" s="63"/>
      <c r="H6" s="64" t="s">
        <v>48</v>
      </c>
      <c r="I6" s="66" t="s">
        <v>51</v>
      </c>
      <c r="J6" s="65" t="s">
        <v>107</v>
      </c>
      <c r="K6" s="65" t="s">
        <v>174</v>
      </c>
      <c r="L6" s="66" t="s">
        <v>61</v>
      </c>
      <c r="M6" s="65" t="s">
        <v>163</v>
      </c>
      <c r="N6" s="66" t="s">
        <v>70</v>
      </c>
      <c r="O6" s="65" t="s">
        <v>107</v>
      </c>
      <c r="P6" s="65" t="s">
        <v>186</v>
      </c>
      <c r="Q6" s="68" t="s">
        <v>835</v>
      </c>
      <c r="R6" s="66" t="s">
        <v>78</v>
      </c>
      <c r="S6" s="66" t="s">
        <v>48</v>
      </c>
      <c r="T6" s="66" t="s">
        <v>81</v>
      </c>
      <c r="U6" s="65" t="s">
        <v>199</v>
      </c>
      <c r="V6" s="68" t="s">
        <v>835</v>
      </c>
      <c r="W6" s="68" t="s">
        <v>835</v>
      </c>
    </row>
    <row r="7" spans="2:23" ht="27.3" x14ac:dyDescent="0.25">
      <c r="B7" s="68" t="s">
        <v>194</v>
      </c>
      <c r="C7" s="63" t="s">
        <v>152</v>
      </c>
      <c r="D7" s="63" t="s">
        <v>153</v>
      </c>
      <c r="E7" s="62"/>
      <c r="F7" s="62"/>
      <c r="G7" s="62"/>
      <c r="H7" s="64" t="s">
        <v>49</v>
      </c>
      <c r="I7" s="66" t="s">
        <v>52</v>
      </c>
      <c r="J7" s="68" t="s">
        <v>835</v>
      </c>
      <c r="K7" s="65" t="s">
        <v>175</v>
      </c>
      <c r="L7" s="66" t="s">
        <v>62</v>
      </c>
      <c r="M7" s="65" t="s">
        <v>58</v>
      </c>
      <c r="N7" s="66" t="s">
        <v>71</v>
      </c>
      <c r="O7" s="68" t="s">
        <v>835</v>
      </c>
      <c r="P7" s="65" t="s">
        <v>187</v>
      </c>
      <c r="Q7" s="65"/>
      <c r="R7" s="62"/>
      <c r="S7" s="66" t="s">
        <v>58</v>
      </c>
      <c r="T7" s="66" t="s">
        <v>82</v>
      </c>
      <c r="U7" s="65" t="s">
        <v>200</v>
      </c>
    </row>
    <row r="8" spans="2:23" ht="27.3" x14ac:dyDescent="0.25">
      <c r="B8" s="68" t="s">
        <v>835</v>
      </c>
      <c r="C8" s="63" t="s">
        <v>154</v>
      </c>
      <c r="D8" s="63" t="s">
        <v>155</v>
      </c>
      <c r="E8" s="62"/>
      <c r="F8" s="62"/>
      <c r="G8" s="62"/>
      <c r="H8" s="64" t="s">
        <v>58</v>
      </c>
      <c r="I8" s="66" t="s">
        <v>53</v>
      </c>
      <c r="J8" s="62"/>
      <c r="K8" s="65" t="s">
        <v>176</v>
      </c>
      <c r="L8" s="66" t="s">
        <v>63</v>
      </c>
      <c r="M8" s="65" t="s">
        <v>164</v>
      </c>
      <c r="N8" s="66" t="s">
        <v>57</v>
      </c>
      <c r="O8" s="62"/>
      <c r="P8" s="69" t="s">
        <v>188</v>
      </c>
      <c r="Q8" s="62"/>
      <c r="R8" s="62"/>
      <c r="S8" s="66" t="s">
        <v>49</v>
      </c>
      <c r="T8" s="66" t="s">
        <v>83</v>
      </c>
      <c r="U8" s="65" t="s">
        <v>201</v>
      </c>
    </row>
    <row r="9" spans="2:23" ht="27.3" x14ac:dyDescent="0.25">
      <c r="B9" s="62"/>
      <c r="C9" s="63" t="s">
        <v>156</v>
      </c>
      <c r="D9" s="63" t="s">
        <v>152</v>
      </c>
      <c r="E9" s="62"/>
      <c r="F9" s="62"/>
      <c r="G9" s="62"/>
      <c r="H9" s="61" t="s">
        <v>163</v>
      </c>
      <c r="I9" s="66" t="s">
        <v>54</v>
      </c>
      <c r="J9" s="62"/>
      <c r="K9" s="65" t="s">
        <v>177</v>
      </c>
      <c r="L9" s="66" t="s">
        <v>64</v>
      </c>
      <c r="M9" s="65" t="s">
        <v>49</v>
      </c>
      <c r="N9" s="66" t="s">
        <v>55</v>
      </c>
      <c r="O9" s="62"/>
      <c r="P9" s="62"/>
      <c r="Q9" s="62"/>
      <c r="R9" s="62"/>
      <c r="S9" s="68" t="s">
        <v>835</v>
      </c>
      <c r="T9" s="66" t="s">
        <v>84</v>
      </c>
      <c r="U9" s="65" t="s">
        <v>202</v>
      </c>
    </row>
    <row r="10" spans="2:23" ht="27.3" x14ac:dyDescent="0.25">
      <c r="B10" s="62"/>
      <c r="C10" s="63" t="s">
        <v>157</v>
      </c>
      <c r="D10" s="63" t="s">
        <v>154</v>
      </c>
      <c r="E10" s="62"/>
      <c r="F10" s="62"/>
      <c r="G10" s="62"/>
      <c r="H10" s="68" t="s">
        <v>835</v>
      </c>
      <c r="I10" s="66" t="s">
        <v>55</v>
      </c>
      <c r="J10" s="62"/>
      <c r="K10" s="68" t="s">
        <v>835</v>
      </c>
      <c r="L10" s="66" t="s">
        <v>65</v>
      </c>
      <c r="M10" s="68" t="s">
        <v>835</v>
      </c>
      <c r="N10" s="66" t="s">
        <v>72</v>
      </c>
      <c r="O10" s="62"/>
      <c r="P10" s="62"/>
      <c r="Q10" s="62"/>
      <c r="R10" s="62"/>
      <c r="S10" s="62"/>
      <c r="T10" s="66" t="s">
        <v>85</v>
      </c>
      <c r="U10" s="68" t="s">
        <v>835</v>
      </c>
    </row>
    <row r="11" spans="2:23" ht="27.3" x14ac:dyDescent="0.25">
      <c r="B11" s="62"/>
      <c r="C11" s="63" t="s">
        <v>2</v>
      </c>
      <c r="D11" s="63" t="s">
        <v>156</v>
      </c>
      <c r="E11" s="62"/>
      <c r="F11" s="62"/>
      <c r="G11" s="62"/>
      <c r="H11" s="62"/>
      <c r="I11" s="66" t="s">
        <v>56</v>
      </c>
      <c r="J11" s="62"/>
      <c r="K11" s="62"/>
      <c r="L11" s="66" t="s">
        <v>66</v>
      </c>
      <c r="M11" s="62"/>
      <c r="N11" s="66" t="s">
        <v>73</v>
      </c>
      <c r="O11" s="62"/>
      <c r="P11" s="62"/>
      <c r="Q11" s="62"/>
      <c r="R11" s="62"/>
      <c r="S11" s="62"/>
      <c r="T11" s="68" t="s">
        <v>835</v>
      </c>
      <c r="U11" s="62"/>
    </row>
    <row r="12" spans="2:23" ht="27.3" x14ac:dyDescent="0.25">
      <c r="B12" s="62"/>
      <c r="C12" s="63"/>
      <c r="D12" s="63" t="s">
        <v>157</v>
      </c>
      <c r="E12" s="62"/>
      <c r="F12" s="62"/>
      <c r="G12" s="62"/>
      <c r="H12" s="62"/>
      <c r="I12" s="66" t="s">
        <v>57</v>
      </c>
      <c r="J12" s="62"/>
      <c r="K12" s="62"/>
      <c r="L12" s="66" t="s">
        <v>67</v>
      </c>
      <c r="M12" s="62"/>
      <c r="N12" s="66" t="s">
        <v>74</v>
      </c>
      <c r="O12" s="62"/>
      <c r="P12" s="62"/>
      <c r="Q12" s="62"/>
      <c r="R12" s="62"/>
      <c r="S12" s="62"/>
      <c r="T12" s="62"/>
      <c r="U12" s="62"/>
    </row>
    <row r="13" spans="2:23" x14ac:dyDescent="0.25">
      <c r="B13" s="62"/>
      <c r="C13" s="63"/>
      <c r="D13" s="63" t="s">
        <v>2</v>
      </c>
      <c r="E13" s="62"/>
      <c r="F13" s="62"/>
      <c r="G13" s="62"/>
      <c r="H13" s="62"/>
      <c r="I13" s="66" t="s">
        <v>58</v>
      </c>
      <c r="J13" s="62"/>
      <c r="K13" s="62"/>
      <c r="L13" s="68" t="s">
        <v>835</v>
      </c>
      <c r="M13" s="62"/>
      <c r="N13" s="68" t="s">
        <v>835</v>
      </c>
      <c r="O13" s="62"/>
      <c r="P13" s="62"/>
      <c r="Q13" s="62"/>
      <c r="R13" s="62"/>
      <c r="S13" s="62"/>
      <c r="T13" s="62"/>
      <c r="U13" s="62"/>
    </row>
    <row r="14" spans="2:23" x14ac:dyDescent="0.25">
      <c r="B14" s="62"/>
      <c r="C14" s="62"/>
      <c r="D14" s="62" t="s">
        <v>499</v>
      </c>
      <c r="E14" s="62"/>
      <c r="F14" s="62"/>
      <c r="G14" s="62"/>
      <c r="H14" s="62"/>
      <c r="I14" s="68" t="s">
        <v>835</v>
      </c>
      <c r="J14" s="62"/>
      <c r="K14" s="62"/>
      <c r="L14" s="62"/>
      <c r="M14" s="62"/>
      <c r="N14" s="62"/>
      <c r="O14" s="62"/>
      <c r="P14" s="62"/>
      <c r="Q14" s="62"/>
      <c r="R14" s="62"/>
      <c r="S14" s="62"/>
      <c r="T14" s="62"/>
      <c r="U14" s="62"/>
    </row>
    <row r="15" spans="2:23" x14ac:dyDescent="0.25">
      <c r="B15" s="62"/>
      <c r="E15" s="62"/>
      <c r="F15" s="62"/>
      <c r="G15" s="62"/>
      <c r="H15" s="62"/>
      <c r="I15" s="62"/>
      <c r="J15" s="62"/>
      <c r="K15" s="62"/>
      <c r="L15" s="62"/>
      <c r="M15" s="62"/>
      <c r="N15" s="62"/>
      <c r="O15" s="62"/>
      <c r="P15" s="62"/>
      <c r="Q15" s="62"/>
      <c r="R15" s="62"/>
      <c r="S15" s="62"/>
      <c r="T15" s="62"/>
      <c r="U15" s="62"/>
    </row>
    <row r="16" spans="2:23" s="58" customFormat="1" x14ac:dyDescent="0.25">
      <c r="B16" s="70" t="s">
        <v>337</v>
      </c>
    </row>
    <row r="17" spans="2:21" ht="42.55" x14ac:dyDescent="0.3">
      <c r="B17" s="71" t="s">
        <v>332</v>
      </c>
      <c r="C17" s="71" t="s">
        <v>333</v>
      </c>
      <c r="D17" s="71" t="s">
        <v>334</v>
      </c>
      <c r="E17" s="71" t="s">
        <v>335</v>
      </c>
      <c r="G17" s="72" t="s">
        <v>344</v>
      </c>
      <c r="H17" s="73" t="s">
        <v>28</v>
      </c>
      <c r="I17" s="73" t="s">
        <v>28</v>
      </c>
      <c r="J17" s="73" t="s">
        <v>28</v>
      </c>
      <c r="K17" s="73" t="s">
        <v>28</v>
      </c>
      <c r="L17" s="73" t="s">
        <v>345</v>
      </c>
      <c r="M17" s="73" t="s">
        <v>28</v>
      </c>
      <c r="N17" s="73" t="s">
        <v>28</v>
      </c>
      <c r="O17" s="73" t="s">
        <v>28</v>
      </c>
      <c r="P17" s="73" t="s">
        <v>346</v>
      </c>
      <c r="Q17" s="73" t="s">
        <v>346</v>
      </c>
      <c r="R17" s="73" t="s">
        <v>346</v>
      </c>
      <c r="S17" s="73" t="s">
        <v>347</v>
      </c>
    </row>
    <row r="18" spans="2:21" ht="14.2" x14ac:dyDescent="0.3">
      <c r="B18" s="74" t="s">
        <v>294</v>
      </c>
      <c r="C18" s="61" t="s">
        <v>331</v>
      </c>
      <c r="D18" s="61">
        <v>0.06</v>
      </c>
      <c r="E18" s="61">
        <v>0.1</v>
      </c>
      <c r="G18" s="72" t="s">
        <v>352</v>
      </c>
      <c r="H18" s="73"/>
      <c r="I18" s="73"/>
      <c r="J18" s="73"/>
      <c r="K18" s="73"/>
      <c r="L18" s="73"/>
      <c r="M18" s="73"/>
      <c r="N18" s="73"/>
      <c r="O18" s="73"/>
      <c r="P18" s="73"/>
      <c r="Q18" s="73"/>
      <c r="R18" s="73"/>
      <c r="S18" s="73"/>
    </row>
    <row r="19" spans="2:21" ht="14.2" x14ac:dyDescent="0.3">
      <c r="B19" s="74" t="s">
        <v>330</v>
      </c>
      <c r="C19" s="61" t="s">
        <v>126</v>
      </c>
      <c r="D19" s="61">
        <v>0.05</v>
      </c>
      <c r="E19" s="61">
        <v>0.09</v>
      </c>
      <c r="G19" s="72" t="s">
        <v>342</v>
      </c>
      <c r="H19" s="75" t="s">
        <v>356</v>
      </c>
      <c r="I19" s="75" t="s">
        <v>357</v>
      </c>
      <c r="J19" s="75" t="s">
        <v>358</v>
      </c>
      <c r="K19" s="75" t="s">
        <v>359</v>
      </c>
      <c r="L19" s="75" t="s">
        <v>355</v>
      </c>
      <c r="M19" s="75" t="s">
        <v>360</v>
      </c>
      <c r="N19" s="75" t="s">
        <v>361</v>
      </c>
      <c r="O19" s="75" t="s">
        <v>362</v>
      </c>
      <c r="P19" s="75" t="s">
        <v>363</v>
      </c>
      <c r="Q19" s="75" t="s">
        <v>364</v>
      </c>
      <c r="R19" s="75" t="s">
        <v>365</v>
      </c>
      <c r="S19" s="75" t="s">
        <v>366</v>
      </c>
    </row>
    <row r="20" spans="2:21" ht="14.2" x14ac:dyDescent="0.3">
      <c r="B20" s="74" t="s">
        <v>117</v>
      </c>
      <c r="C20" s="61" t="s">
        <v>118</v>
      </c>
      <c r="D20" s="61">
        <v>7.0000000000000007E-2</v>
      </c>
      <c r="E20" s="61">
        <v>0.13</v>
      </c>
      <c r="G20" s="72" t="s">
        <v>343</v>
      </c>
      <c r="H20" s="76" t="s">
        <v>414</v>
      </c>
      <c r="I20" s="76" t="s">
        <v>415</v>
      </c>
      <c r="J20" s="76" t="s">
        <v>416</v>
      </c>
      <c r="K20" s="76" t="s">
        <v>13</v>
      </c>
      <c r="L20" s="76" t="s">
        <v>413</v>
      </c>
      <c r="M20" s="76" t="s">
        <v>417</v>
      </c>
      <c r="N20" s="76" t="s">
        <v>418</v>
      </c>
      <c r="O20" s="76" t="s">
        <v>419</v>
      </c>
      <c r="P20" s="76" t="s">
        <v>420</v>
      </c>
      <c r="Q20" s="76" t="s">
        <v>421</v>
      </c>
      <c r="R20" s="76" t="s">
        <v>419</v>
      </c>
      <c r="S20" s="76" t="s">
        <v>422</v>
      </c>
      <c r="T20" s="61" t="s">
        <v>839</v>
      </c>
      <c r="U20" s="61" t="s">
        <v>840</v>
      </c>
    </row>
    <row r="21" spans="2:21" x14ac:dyDescent="0.25">
      <c r="B21" s="74" t="s">
        <v>329</v>
      </c>
      <c r="C21" s="61" t="s">
        <v>126</v>
      </c>
      <c r="D21" s="61">
        <v>0.05</v>
      </c>
      <c r="E21" s="61">
        <v>0.09</v>
      </c>
      <c r="H21" s="77" t="s">
        <v>21</v>
      </c>
      <c r="I21" s="77" t="s">
        <v>435</v>
      </c>
      <c r="J21" s="77" t="s">
        <v>221</v>
      </c>
      <c r="K21" s="77" t="s">
        <v>16</v>
      </c>
      <c r="L21" s="77" t="s">
        <v>434</v>
      </c>
      <c r="M21" s="77" t="s">
        <v>436</v>
      </c>
      <c r="N21" s="77" t="s">
        <v>221</v>
      </c>
      <c r="O21" s="77" t="s">
        <v>437</v>
      </c>
      <c r="P21" s="77" t="s">
        <v>438</v>
      </c>
      <c r="Q21" s="77" t="s">
        <v>439</v>
      </c>
      <c r="R21" s="77" t="s">
        <v>437</v>
      </c>
      <c r="S21" s="77" t="s">
        <v>440</v>
      </c>
      <c r="T21" s="61" t="s">
        <v>221</v>
      </c>
      <c r="U21" s="61" t="s">
        <v>221</v>
      </c>
    </row>
    <row r="22" spans="2:21" x14ac:dyDescent="0.25">
      <c r="B22" s="74" t="s">
        <v>328</v>
      </c>
      <c r="C22" s="61" t="s">
        <v>126</v>
      </c>
      <c r="D22" s="61">
        <v>0.05</v>
      </c>
      <c r="E22" s="61">
        <v>0.09</v>
      </c>
      <c r="H22" s="77" t="s">
        <v>22</v>
      </c>
      <c r="I22" s="77" t="s">
        <v>19</v>
      </c>
      <c r="J22" s="77" t="s">
        <v>76</v>
      </c>
      <c r="K22" s="77" t="s">
        <v>456</v>
      </c>
      <c r="L22" s="77" t="s">
        <v>455</v>
      </c>
      <c r="M22" s="77" t="s">
        <v>457</v>
      </c>
      <c r="N22" s="77" t="s">
        <v>76</v>
      </c>
      <c r="O22" s="77" t="s">
        <v>458</v>
      </c>
      <c r="P22" s="77" t="s">
        <v>459</v>
      </c>
      <c r="Q22" s="77" t="s">
        <v>460</v>
      </c>
      <c r="R22" s="77" t="s">
        <v>461</v>
      </c>
      <c r="S22" s="77" t="s">
        <v>462</v>
      </c>
      <c r="T22" s="61" t="s">
        <v>76</v>
      </c>
      <c r="U22" s="61" t="s">
        <v>76</v>
      </c>
    </row>
    <row r="23" spans="2:21" ht="25.1" x14ac:dyDescent="0.25">
      <c r="B23" s="74" t="s">
        <v>295</v>
      </c>
      <c r="C23" s="61" t="s">
        <v>331</v>
      </c>
      <c r="D23" s="61">
        <v>0.06</v>
      </c>
      <c r="E23" s="61">
        <v>0.1</v>
      </c>
      <c r="H23" s="77" t="s">
        <v>23</v>
      </c>
      <c r="I23" s="77" t="s">
        <v>20</v>
      </c>
      <c r="J23" s="77"/>
      <c r="K23" s="77" t="s">
        <v>17</v>
      </c>
      <c r="L23" s="77" t="s">
        <v>479</v>
      </c>
      <c r="M23" s="77" t="s">
        <v>480</v>
      </c>
      <c r="N23" s="77"/>
      <c r="O23" s="77" t="s">
        <v>481</v>
      </c>
      <c r="P23" s="77" t="s">
        <v>482</v>
      </c>
      <c r="Q23" s="183" t="s">
        <v>836</v>
      </c>
      <c r="R23" s="77" t="s">
        <v>481</v>
      </c>
      <c r="S23" s="77" t="s">
        <v>483</v>
      </c>
      <c r="T23" s="61" t="s">
        <v>188</v>
      </c>
      <c r="U23" s="61" t="s">
        <v>188</v>
      </c>
    </row>
    <row r="24" spans="2:21" x14ac:dyDescent="0.25">
      <c r="B24" s="61" t="s">
        <v>296</v>
      </c>
      <c r="C24" s="61" t="s">
        <v>331</v>
      </c>
      <c r="D24" s="61">
        <v>0.06</v>
      </c>
      <c r="E24" s="61">
        <v>0.1</v>
      </c>
      <c r="H24" s="77" t="s">
        <v>497</v>
      </c>
      <c r="I24" s="77" t="s">
        <v>498</v>
      </c>
      <c r="J24" s="77"/>
      <c r="K24" s="77" t="s">
        <v>18</v>
      </c>
      <c r="L24" s="77" t="s">
        <v>649</v>
      </c>
      <c r="M24" s="77" t="s">
        <v>499</v>
      </c>
      <c r="N24" s="77"/>
      <c r="O24" s="77" t="s">
        <v>499</v>
      </c>
      <c r="P24" s="77" t="s">
        <v>500</v>
      </c>
      <c r="Q24" s="77" t="s">
        <v>273</v>
      </c>
      <c r="R24" s="77" t="s">
        <v>499</v>
      </c>
      <c r="S24" s="77" t="s">
        <v>273</v>
      </c>
    </row>
    <row r="25" spans="2:21" ht="25.1" x14ac:dyDescent="0.25">
      <c r="B25" s="74" t="s">
        <v>297</v>
      </c>
      <c r="C25" s="61" t="s">
        <v>331</v>
      </c>
      <c r="D25" s="61">
        <v>0.06</v>
      </c>
      <c r="E25" s="61">
        <v>0.1</v>
      </c>
      <c r="H25" s="77" t="s">
        <v>24</v>
      </c>
      <c r="I25" s="183" t="s">
        <v>836</v>
      </c>
      <c r="J25" s="77"/>
      <c r="K25" s="77"/>
      <c r="L25" s="183" t="s">
        <v>836</v>
      </c>
      <c r="M25" s="77" t="s">
        <v>495</v>
      </c>
      <c r="N25" s="77"/>
      <c r="O25" s="77"/>
      <c r="P25" s="77" t="s">
        <v>506</v>
      </c>
      <c r="Q25" s="77"/>
      <c r="R25" s="77" t="s">
        <v>273</v>
      </c>
      <c r="S25" s="77"/>
    </row>
    <row r="26" spans="2:21" ht="25.1" x14ac:dyDescent="0.25">
      <c r="B26" s="74" t="s">
        <v>125</v>
      </c>
      <c r="C26" s="61" t="s">
        <v>126</v>
      </c>
      <c r="D26" s="61">
        <v>0.05</v>
      </c>
      <c r="E26" s="61">
        <v>0.09</v>
      </c>
      <c r="H26" s="77" t="s">
        <v>25</v>
      </c>
      <c r="I26" s="77"/>
      <c r="L26" s="77"/>
      <c r="M26" s="183" t="s">
        <v>836</v>
      </c>
      <c r="N26" s="77"/>
      <c r="O26" s="77"/>
      <c r="P26" s="77" t="s">
        <v>510</v>
      </c>
      <c r="Q26" s="77"/>
      <c r="R26" s="77"/>
      <c r="S26" s="77"/>
    </row>
    <row r="27" spans="2:21" x14ac:dyDescent="0.25">
      <c r="B27" s="74" t="s">
        <v>127</v>
      </c>
      <c r="C27" s="61" t="s">
        <v>126</v>
      </c>
      <c r="D27" s="61">
        <v>0.05</v>
      </c>
      <c r="E27" s="61">
        <v>0.09</v>
      </c>
      <c r="H27" s="77" t="s">
        <v>26</v>
      </c>
      <c r="L27" s="4"/>
      <c r="M27" s="77"/>
      <c r="N27" s="77"/>
      <c r="O27" s="77"/>
      <c r="P27" s="77" t="s">
        <v>513</v>
      </c>
      <c r="Q27" s="77"/>
      <c r="R27" s="77"/>
      <c r="S27" s="77"/>
    </row>
    <row r="28" spans="2:21" x14ac:dyDescent="0.25">
      <c r="B28" s="74" t="s">
        <v>298</v>
      </c>
      <c r="C28" s="61" t="s">
        <v>331</v>
      </c>
      <c r="D28" s="61">
        <v>0.06</v>
      </c>
      <c r="E28" s="61">
        <v>0.1</v>
      </c>
      <c r="F28" s="3"/>
      <c r="H28" s="77" t="s">
        <v>27</v>
      </c>
      <c r="L28" s="4"/>
      <c r="M28" s="77"/>
      <c r="N28" s="77"/>
      <c r="O28" s="77"/>
      <c r="P28" s="77" t="s">
        <v>515</v>
      </c>
      <c r="Q28" s="77"/>
      <c r="R28" s="77"/>
      <c r="S28" s="77"/>
    </row>
    <row r="29" spans="2:21" ht="37.65" x14ac:dyDescent="0.25">
      <c r="B29" s="74" t="s">
        <v>299</v>
      </c>
      <c r="C29" s="61" t="s">
        <v>331</v>
      </c>
      <c r="D29" s="61">
        <v>0.06</v>
      </c>
      <c r="E29" s="61">
        <v>0.1</v>
      </c>
      <c r="H29" s="183" t="s">
        <v>836</v>
      </c>
      <c r="L29" s="4"/>
      <c r="M29" s="77"/>
      <c r="N29" s="77"/>
      <c r="O29" s="77"/>
      <c r="P29" s="183" t="s">
        <v>836</v>
      </c>
      <c r="Q29" s="77"/>
      <c r="R29" s="77"/>
      <c r="S29" s="77"/>
    </row>
    <row r="30" spans="2:21" x14ac:dyDescent="0.25">
      <c r="B30" s="74" t="s">
        <v>128</v>
      </c>
      <c r="C30" s="61" t="s">
        <v>126</v>
      </c>
      <c r="D30" s="61">
        <v>0.05</v>
      </c>
      <c r="E30" s="61">
        <v>0.09</v>
      </c>
      <c r="F30" s="3"/>
      <c r="L30" s="4"/>
      <c r="M30" s="77"/>
      <c r="N30" s="77"/>
      <c r="O30" s="77"/>
      <c r="P30" s="77"/>
      <c r="Q30" s="77"/>
      <c r="R30" s="77"/>
      <c r="S30" s="77"/>
    </row>
    <row r="31" spans="2:21" x14ac:dyDescent="0.25">
      <c r="B31" s="74" t="s">
        <v>300</v>
      </c>
      <c r="C31" s="61" t="s">
        <v>331</v>
      </c>
      <c r="D31" s="61">
        <v>0.06</v>
      </c>
      <c r="E31" s="61">
        <v>0.1</v>
      </c>
      <c r="L31" s="4"/>
      <c r="M31" s="77"/>
      <c r="N31" s="77"/>
      <c r="O31" s="77"/>
      <c r="P31" s="77"/>
      <c r="Q31" s="77"/>
      <c r="R31" s="77"/>
      <c r="S31" s="77"/>
    </row>
    <row r="32" spans="2:21" x14ac:dyDescent="0.25">
      <c r="B32" s="74" t="s">
        <v>301</v>
      </c>
      <c r="C32" s="61" t="s">
        <v>331</v>
      </c>
      <c r="D32" s="61">
        <v>0.06</v>
      </c>
      <c r="E32" s="61">
        <v>0.1</v>
      </c>
      <c r="F32" s="3"/>
      <c r="L32" s="4"/>
      <c r="M32" s="77"/>
      <c r="N32" s="77"/>
      <c r="O32" s="77"/>
      <c r="P32" s="77"/>
      <c r="Q32" s="77"/>
      <c r="R32" s="77"/>
      <c r="S32" s="77"/>
    </row>
    <row r="33" spans="2:19" x14ac:dyDescent="0.25">
      <c r="B33" s="74" t="s">
        <v>129</v>
      </c>
      <c r="C33" s="61" t="s">
        <v>126</v>
      </c>
      <c r="D33" s="61">
        <v>0.05</v>
      </c>
      <c r="E33" s="61">
        <v>0.09</v>
      </c>
      <c r="L33" s="4"/>
      <c r="M33" s="77"/>
      <c r="N33" s="77"/>
      <c r="O33" s="77"/>
      <c r="P33" s="77"/>
      <c r="Q33" s="77"/>
      <c r="R33" s="77"/>
      <c r="S33" s="77"/>
    </row>
    <row r="34" spans="2:19" x14ac:dyDescent="0.25">
      <c r="B34" s="74" t="s">
        <v>130</v>
      </c>
      <c r="C34" s="61" t="s">
        <v>126</v>
      </c>
      <c r="D34" s="61">
        <v>0.05</v>
      </c>
      <c r="E34" s="61">
        <v>0.09</v>
      </c>
      <c r="F34" s="3"/>
    </row>
    <row r="35" spans="2:19" x14ac:dyDescent="0.25">
      <c r="B35" s="74" t="s">
        <v>131</v>
      </c>
      <c r="C35" s="61" t="s">
        <v>126</v>
      </c>
      <c r="D35" s="61">
        <v>0.05</v>
      </c>
      <c r="E35" s="61">
        <v>0.09</v>
      </c>
    </row>
    <row r="36" spans="2:19" x14ac:dyDescent="0.25">
      <c r="B36" s="74" t="s">
        <v>302</v>
      </c>
      <c r="C36" s="61" t="s">
        <v>331</v>
      </c>
      <c r="D36" s="61">
        <v>0.06</v>
      </c>
      <c r="E36" s="61">
        <v>0.1</v>
      </c>
      <c r="F36" s="3"/>
    </row>
    <row r="37" spans="2:19" x14ac:dyDescent="0.25">
      <c r="B37" s="74" t="s">
        <v>303</v>
      </c>
      <c r="C37" s="61" t="s">
        <v>331</v>
      </c>
      <c r="D37" s="61">
        <v>0.06</v>
      </c>
      <c r="E37" s="61">
        <v>0.1</v>
      </c>
    </row>
    <row r="38" spans="2:19" x14ac:dyDescent="0.25">
      <c r="B38" s="74" t="s">
        <v>132</v>
      </c>
      <c r="C38" s="61" t="s">
        <v>126</v>
      </c>
      <c r="D38" s="61">
        <v>0.05</v>
      </c>
      <c r="E38" s="61">
        <v>0.09</v>
      </c>
      <c r="F38" s="3"/>
    </row>
    <row r="39" spans="2:19" x14ac:dyDescent="0.25">
      <c r="B39" s="74" t="s">
        <v>133</v>
      </c>
      <c r="C39" s="61" t="s">
        <v>126</v>
      </c>
      <c r="D39" s="61">
        <v>0.05</v>
      </c>
      <c r="E39" s="61">
        <v>0.09</v>
      </c>
    </row>
    <row r="40" spans="2:19" x14ac:dyDescent="0.25">
      <c r="B40" s="74" t="s">
        <v>134</v>
      </c>
      <c r="C40" s="61" t="s">
        <v>126</v>
      </c>
      <c r="D40" s="61">
        <v>0.05</v>
      </c>
      <c r="E40" s="61">
        <v>0.09</v>
      </c>
      <c r="F40" s="3"/>
    </row>
    <row r="41" spans="2:19" x14ac:dyDescent="0.25">
      <c r="B41" s="74" t="s">
        <v>119</v>
      </c>
      <c r="C41" s="61" t="s">
        <v>118</v>
      </c>
      <c r="D41" s="61">
        <v>7.0000000000000007E-2</v>
      </c>
      <c r="E41" s="61">
        <v>0.13</v>
      </c>
    </row>
    <row r="42" spans="2:19" x14ac:dyDescent="0.25">
      <c r="B42" s="74" t="s">
        <v>135</v>
      </c>
      <c r="C42" s="61" t="s">
        <v>126</v>
      </c>
      <c r="D42" s="61">
        <v>0.05</v>
      </c>
      <c r="E42" s="61">
        <v>0.09</v>
      </c>
      <c r="F42" s="3"/>
    </row>
    <row r="43" spans="2:19" x14ac:dyDescent="0.25">
      <c r="B43" s="74" t="s">
        <v>304</v>
      </c>
      <c r="C43" s="61" t="s">
        <v>331</v>
      </c>
      <c r="D43" s="61">
        <v>0.06</v>
      </c>
      <c r="E43" s="61">
        <v>0.1</v>
      </c>
    </row>
    <row r="44" spans="2:19" x14ac:dyDescent="0.25">
      <c r="B44" s="74" t="s">
        <v>136</v>
      </c>
      <c r="C44" s="61" t="s">
        <v>126</v>
      </c>
      <c r="D44" s="61">
        <v>0.05</v>
      </c>
      <c r="E44" s="61">
        <v>0.09</v>
      </c>
      <c r="F44" s="3"/>
    </row>
    <row r="45" spans="2:19" x14ac:dyDescent="0.25">
      <c r="B45" s="74" t="s">
        <v>305</v>
      </c>
      <c r="C45" s="61" t="s">
        <v>331</v>
      </c>
      <c r="D45" s="61">
        <v>0.06</v>
      </c>
      <c r="E45" s="61">
        <v>0.1</v>
      </c>
    </row>
    <row r="46" spans="2:19" x14ac:dyDescent="0.25">
      <c r="B46" s="74" t="s">
        <v>137</v>
      </c>
      <c r="C46" s="61" t="s">
        <v>126</v>
      </c>
      <c r="D46" s="61">
        <v>0.05</v>
      </c>
      <c r="E46" s="61">
        <v>0.09</v>
      </c>
      <c r="F46" s="3"/>
    </row>
    <row r="47" spans="2:19" x14ac:dyDescent="0.25">
      <c r="B47" s="61" t="s">
        <v>120</v>
      </c>
      <c r="C47" s="61" t="s">
        <v>118</v>
      </c>
      <c r="D47" s="61">
        <v>7.0000000000000007E-2</v>
      </c>
      <c r="E47" s="61">
        <v>0.13</v>
      </c>
    </row>
    <row r="48" spans="2:19" x14ac:dyDescent="0.25">
      <c r="B48" s="61" t="s">
        <v>121</v>
      </c>
      <c r="C48" s="61" t="s">
        <v>118</v>
      </c>
      <c r="D48" s="61">
        <v>7.0000000000000007E-2</v>
      </c>
      <c r="E48" s="61">
        <v>0.13</v>
      </c>
      <c r="F48" s="3"/>
    </row>
    <row r="49" spans="2:6" x14ac:dyDescent="0.25">
      <c r="B49" s="74" t="s">
        <v>306</v>
      </c>
      <c r="C49" s="61" t="s">
        <v>331</v>
      </c>
      <c r="D49" s="61">
        <v>0.06</v>
      </c>
      <c r="E49" s="61">
        <v>0.1</v>
      </c>
    </row>
    <row r="50" spans="2:6" x14ac:dyDescent="0.25">
      <c r="B50" s="74" t="s">
        <v>138</v>
      </c>
      <c r="C50" s="61" t="s">
        <v>126</v>
      </c>
      <c r="D50" s="61">
        <v>0.05</v>
      </c>
      <c r="E50" s="61">
        <v>0.09</v>
      </c>
      <c r="F50" s="3"/>
    </row>
    <row r="51" spans="2:6" x14ac:dyDescent="0.25">
      <c r="B51" s="74" t="s">
        <v>307</v>
      </c>
      <c r="C51" s="61" t="s">
        <v>331</v>
      </c>
      <c r="D51" s="61">
        <v>0.06</v>
      </c>
      <c r="E51" s="61">
        <v>0.1</v>
      </c>
    </row>
    <row r="52" spans="2:6" x14ac:dyDescent="0.25">
      <c r="B52" s="74" t="s">
        <v>308</v>
      </c>
      <c r="C52" s="61" t="s">
        <v>331</v>
      </c>
      <c r="D52" s="61">
        <v>0.06</v>
      </c>
      <c r="E52" s="61">
        <v>0.1</v>
      </c>
      <c r="F52" s="3"/>
    </row>
    <row r="53" spans="2:6" x14ac:dyDescent="0.25">
      <c r="B53" s="74" t="s">
        <v>309</v>
      </c>
      <c r="C53" s="61" t="s">
        <v>331</v>
      </c>
      <c r="D53" s="61">
        <v>0.06</v>
      </c>
      <c r="E53" s="61">
        <v>0.1</v>
      </c>
    </row>
    <row r="54" spans="2:6" x14ac:dyDescent="0.25">
      <c r="B54" s="74" t="s">
        <v>310</v>
      </c>
      <c r="C54" s="61" t="s">
        <v>331</v>
      </c>
      <c r="D54" s="61">
        <v>0.06</v>
      </c>
      <c r="E54" s="61">
        <v>0.1</v>
      </c>
      <c r="F54" s="3"/>
    </row>
    <row r="55" spans="2:6" x14ac:dyDescent="0.25">
      <c r="B55" s="74" t="s">
        <v>311</v>
      </c>
      <c r="C55" s="61" t="s">
        <v>331</v>
      </c>
      <c r="D55" s="61">
        <v>0.06</v>
      </c>
      <c r="E55" s="61">
        <v>0.1</v>
      </c>
    </row>
    <row r="56" spans="2:6" x14ac:dyDescent="0.25">
      <c r="B56" s="74" t="s">
        <v>327</v>
      </c>
      <c r="C56" s="61" t="s">
        <v>126</v>
      </c>
      <c r="D56" s="61">
        <v>0.05</v>
      </c>
      <c r="E56" s="61">
        <v>0.09</v>
      </c>
      <c r="F56" s="3"/>
    </row>
    <row r="57" spans="2:6" x14ac:dyDescent="0.25">
      <c r="B57" s="74" t="s">
        <v>312</v>
      </c>
      <c r="C57" s="61" t="s">
        <v>331</v>
      </c>
      <c r="D57" s="61">
        <v>0.06</v>
      </c>
      <c r="E57" s="61">
        <v>0.1</v>
      </c>
    </row>
    <row r="58" spans="2:6" x14ac:dyDescent="0.25">
      <c r="B58" s="74" t="s">
        <v>122</v>
      </c>
      <c r="C58" s="61" t="s">
        <v>118</v>
      </c>
      <c r="D58" s="61">
        <v>7.0000000000000007E-2</v>
      </c>
      <c r="E58" s="61">
        <v>0.13</v>
      </c>
      <c r="F58" s="3"/>
    </row>
    <row r="59" spans="2:6" x14ac:dyDescent="0.25">
      <c r="B59" s="74" t="s">
        <v>313</v>
      </c>
      <c r="C59" s="61" t="s">
        <v>331</v>
      </c>
      <c r="D59" s="61">
        <v>0.06</v>
      </c>
      <c r="E59" s="61">
        <v>0.1</v>
      </c>
    </row>
    <row r="60" spans="2:6" x14ac:dyDescent="0.25">
      <c r="B60" s="61" t="s">
        <v>123</v>
      </c>
      <c r="C60" s="61" t="s">
        <v>118</v>
      </c>
      <c r="D60" s="61">
        <v>7.0000000000000007E-2</v>
      </c>
      <c r="E60" s="61">
        <v>0.13</v>
      </c>
      <c r="F60" s="3"/>
    </row>
    <row r="61" spans="2:6" x14ac:dyDescent="0.25">
      <c r="B61" s="74" t="s">
        <v>314</v>
      </c>
      <c r="C61" s="61" t="s">
        <v>331</v>
      </c>
      <c r="D61" s="61">
        <v>0.06</v>
      </c>
      <c r="E61" s="61">
        <v>0.1</v>
      </c>
    </row>
    <row r="62" spans="2:6" x14ac:dyDescent="0.25">
      <c r="B62" s="74" t="s">
        <v>315</v>
      </c>
      <c r="C62" s="61" t="s">
        <v>331</v>
      </c>
      <c r="D62" s="61">
        <v>0.06</v>
      </c>
      <c r="E62" s="61">
        <v>0.1</v>
      </c>
      <c r="F62" s="3"/>
    </row>
    <row r="63" spans="2:6" x14ac:dyDescent="0.25">
      <c r="B63" s="74" t="s">
        <v>316</v>
      </c>
      <c r="C63" s="61" t="s">
        <v>331</v>
      </c>
      <c r="D63" s="61">
        <v>0.06</v>
      </c>
      <c r="E63" s="61">
        <v>0.1</v>
      </c>
    </row>
    <row r="64" spans="2:6" x14ac:dyDescent="0.25">
      <c r="B64" s="74" t="s">
        <v>326</v>
      </c>
      <c r="C64" s="61" t="s">
        <v>126</v>
      </c>
      <c r="D64" s="61">
        <v>0.05</v>
      </c>
      <c r="E64" s="61">
        <v>0.09</v>
      </c>
      <c r="F64" s="3"/>
    </row>
    <row r="65" spans="2:6" x14ac:dyDescent="0.25">
      <c r="B65" s="74" t="s">
        <v>325</v>
      </c>
      <c r="C65" s="61" t="s">
        <v>126</v>
      </c>
      <c r="D65" s="61">
        <v>0.05</v>
      </c>
      <c r="E65" s="61">
        <v>0.09</v>
      </c>
    </row>
    <row r="66" spans="2:6" x14ac:dyDescent="0.25">
      <c r="B66" s="74" t="s">
        <v>317</v>
      </c>
      <c r="C66" s="61" t="s">
        <v>331</v>
      </c>
      <c r="D66" s="61">
        <v>0.06</v>
      </c>
      <c r="E66" s="61">
        <v>0.1</v>
      </c>
      <c r="F66" s="3"/>
    </row>
    <row r="67" spans="2:6" x14ac:dyDescent="0.25">
      <c r="B67" s="61" t="s">
        <v>139</v>
      </c>
      <c r="C67" s="61" t="s">
        <v>126</v>
      </c>
      <c r="D67" s="61">
        <v>0.05</v>
      </c>
      <c r="E67" s="61">
        <v>0.09</v>
      </c>
    </row>
    <row r="68" spans="2:6" x14ac:dyDescent="0.25">
      <c r="B68" s="74" t="s">
        <v>324</v>
      </c>
      <c r="C68" s="61" t="s">
        <v>126</v>
      </c>
      <c r="D68" s="61">
        <v>0.05</v>
      </c>
      <c r="E68" s="61">
        <v>0.09</v>
      </c>
      <c r="F68" s="3"/>
    </row>
    <row r="69" spans="2:6" x14ac:dyDescent="0.25">
      <c r="B69" s="74" t="s">
        <v>124</v>
      </c>
      <c r="C69" s="61" t="s">
        <v>118</v>
      </c>
      <c r="D69" s="61">
        <v>7.0000000000000007E-2</v>
      </c>
      <c r="E69" s="61">
        <v>0.13</v>
      </c>
    </row>
    <row r="70" spans="2:6" x14ac:dyDescent="0.25">
      <c r="B70" s="74" t="s">
        <v>140</v>
      </c>
      <c r="C70" s="61" t="s">
        <v>126</v>
      </c>
      <c r="D70" s="61">
        <v>0.05</v>
      </c>
      <c r="E70" s="61">
        <v>0.09</v>
      </c>
      <c r="F70" s="3"/>
    </row>
    <row r="71" spans="2:6" x14ac:dyDescent="0.25">
      <c r="B71" s="74" t="s">
        <v>318</v>
      </c>
      <c r="C71" s="61" t="s">
        <v>331</v>
      </c>
      <c r="D71" s="61">
        <v>0.06</v>
      </c>
      <c r="E71" s="61">
        <v>0.1</v>
      </c>
    </row>
    <row r="72" spans="2:6" x14ac:dyDescent="0.25">
      <c r="B72" s="74" t="s">
        <v>323</v>
      </c>
      <c r="C72" s="61" t="s">
        <v>126</v>
      </c>
      <c r="D72" s="61">
        <v>0.05</v>
      </c>
      <c r="E72" s="61">
        <v>0.09</v>
      </c>
      <c r="F72" s="3"/>
    </row>
    <row r="73" spans="2:6" x14ac:dyDescent="0.25">
      <c r="B73" s="74" t="s">
        <v>141</v>
      </c>
      <c r="C73" s="61" t="s">
        <v>126</v>
      </c>
      <c r="D73" s="61">
        <v>0.05</v>
      </c>
      <c r="E73" s="61">
        <v>0.09</v>
      </c>
    </row>
    <row r="74" spans="2:6" x14ac:dyDescent="0.25">
      <c r="B74" s="74" t="s">
        <v>142</v>
      </c>
      <c r="C74" s="61" t="s">
        <v>126</v>
      </c>
      <c r="D74" s="61">
        <v>0.05</v>
      </c>
      <c r="E74" s="61">
        <v>0.09</v>
      </c>
      <c r="F74" s="3"/>
    </row>
    <row r="75" spans="2:6" x14ac:dyDescent="0.25">
      <c r="B75" s="74" t="s">
        <v>319</v>
      </c>
      <c r="C75" s="61" t="s">
        <v>331</v>
      </c>
      <c r="D75" s="61">
        <v>0.06</v>
      </c>
      <c r="E75" s="61">
        <v>0.1</v>
      </c>
    </row>
    <row r="76" spans="2:6" x14ac:dyDescent="0.25">
      <c r="B76" s="74" t="s">
        <v>320</v>
      </c>
      <c r="C76" s="61" t="s">
        <v>331</v>
      </c>
      <c r="D76" s="61">
        <v>0.06</v>
      </c>
      <c r="E76" s="61">
        <v>0.1</v>
      </c>
      <c r="F76" s="3"/>
    </row>
    <row r="77" spans="2:6" x14ac:dyDescent="0.25">
      <c r="B77" s="74" t="s">
        <v>293</v>
      </c>
      <c r="C77" s="61" t="s">
        <v>118</v>
      </c>
      <c r="D77" s="61">
        <v>7.0000000000000007E-2</v>
      </c>
      <c r="E77" s="61">
        <v>0.13</v>
      </c>
    </row>
    <row r="78" spans="2:6" x14ac:dyDescent="0.25">
      <c r="B78" s="74" t="s">
        <v>322</v>
      </c>
      <c r="C78" s="61" t="s">
        <v>126</v>
      </c>
      <c r="D78" s="61">
        <v>0.05</v>
      </c>
      <c r="E78" s="61">
        <v>0.09</v>
      </c>
      <c r="F78" s="3"/>
    </row>
    <row r="79" spans="2:6" x14ac:dyDescent="0.25">
      <c r="B79" s="74" t="s">
        <v>321</v>
      </c>
      <c r="C79" s="61" t="s">
        <v>331</v>
      </c>
      <c r="D79" s="61">
        <v>0.06</v>
      </c>
      <c r="E79" s="61">
        <v>0.1</v>
      </c>
    </row>
    <row r="80" spans="2:6" x14ac:dyDescent="0.25">
      <c r="F80" s="3"/>
    </row>
    <row r="81" spans="2:25" s="58" customFormat="1" x14ac:dyDescent="0.25">
      <c r="B81" s="70" t="s">
        <v>338</v>
      </c>
    </row>
    <row r="83" spans="2:25" s="81" customFormat="1" ht="113.45" x14ac:dyDescent="0.3">
      <c r="B83" s="78" t="s">
        <v>31</v>
      </c>
      <c r="C83" s="79" t="s">
        <v>733</v>
      </c>
      <c r="D83" s="80" t="s">
        <v>292</v>
      </c>
      <c r="E83" s="80" t="s">
        <v>291</v>
      </c>
      <c r="F83" s="80" t="s">
        <v>116</v>
      </c>
      <c r="G83" s="80" t="s">
        <v>277</v>
      </c>
      <c r="H83" s="80" t="s">
        <v>746</v>
      </c>
      <c r="J83" s="72" t="s">
        <v>344</v>
      </c>
      <c r="K83" s="73" t="s">
        <v>349</v>
      </c>
      <c r="L83" s="73" t="s">
        <v>349</v>
      </c>
      <c r="M83" s="73" t="s">
        <v>349</v>
      </c>
      <c r="N83" s="73" t="s">
        <v>349</v>
      </c>
      <c r="O83" s="73" t="s">
        <v>349</v>
      </c>
      <c r="P83" s="73" t="s">
        <v>349</v>
      </c>
      <c r="Q83" s="73" t="s">
        <v>349</v>
      </c>
      <c r="R83" s="73" t="s">
        <v>349</v>
      </c>
      <c r="S83" s="73" t="s">
        <v>349</v>
      </c>
      <c r="T83" s="73" t="s">
        <v>349</v>
      </c>
      <c r="U83" s="73" t="s">
        <v>349</v>
      </c>
      <c r="V83" s="73" t="s">
        <v>349</v>
      </c>
      <c r="W83" s="73" t="s">
        <v>349</v>
      </c>
      <c r="X83" s="73" t="s">
        <v>349</v>
      </c>
    </row>
    <row r="84" spans="2:25" s="81" customFormat="1" ht="27.3" x14ac:dyDescent="0.3">
      <c r="B84" s="82" t="s">
        <v>238</v>
      </c>
      <c r="C84" s="83">
        <v>1</v>
      </c>
      <c r="D84" s="82" t="s">
        <v>236</v>
      </c>
      <c r="E84" s="82" t="s">
        <v>289</v>
      </c>
      <c r="F84" s="84" t="s">
        <v>118</v>
      </c>
      <c r="G84" s="84">
        <v>1.7</v>
      </c>
      <c r="H84" s="84">
        <v>2</v>
      </c>
      <c r="J84" s="72" t="s">
        <v>352</v>
      </c>
      <c r="K84" s="4"/>
      <c r="L84" s="4"/>
      <c r="M84" s="4"/>
      <c r="N84" s="4"/>
      <c r="O84" s="4"/>
      <c r="P84" s="4"/>
      <c r="Q84" s="4"/>
      <c r="R84" s="4"/>
      <c r="S84" s="4"/>
      <c r="T84" s="4"/>
      <c r="U84" s="4"/>
      <c r="V84" s="4"/>
      <c r="W84" s="4"/>
      <c r="X84" s="4"/>
    </row>
    <row r="85" spans="2:25" s="81" customFormat="1" ht="27.3" x14ac:dyDescent="0.3">
      <c r="B85" s="82" t="s">
        <v>237</v>
      </c>
      <c r="C85" s="82" t="s">
        <v>285</v>
      </c>
      <c r="D85" s="82" t="s">
        <v>235</v>
      </c>
      <c r="E85" s="82" t="s">
        <v>287</v>
      </c>
      <c r="F85" s="84" t="s">
        <v>538</v>
      </c>
      <c r="G85" s="84">
        <v>1.7</v>
      </c>
      <c r="H85" s="84">
        <v>2</v>
      </c>
      <c r="J85" s="72" t="s">
        <v>342</v>
      </c>
      <c r="K85" s="75" t="s">
        <v>390</v>
      </c>
      <c r="L85" s="75" t="s">
        <v>391</v>
      </c>
      <c r="M85" s="75" t="s">
        <v>392</v>
      </c>
      <c r="N85" s="75" t="s">
        <v>393</v>
      </c>
      <c r="O85" s="75" t="s">
        <v>394</v>
      </c>
      <c r="P85" s="75" t="s">
        <v>395</v>
      </c>
      <c r="Q85" s="75" t="s">
        <v>396</v>
      </c>
      <c r="R85" s="75" t="s">
        <v>397</v>
      </c>
      <c r="S85" s="75" t="s">
        <v>398</v>
      </c>
      <c r="T85" s="75" t="s">
        <v>399</v>
      </c>
      <c r="U85" s="75" t="s">
        <v>400</v>
      </c>
      <c r="V85" s="75" t="s">
        <v>401</v>
      </c>
      <c r="W85" s="75" t="s">
        <v>402</v>
      </c>
      <c r="X85" s="75" t="s">
        <v>403</v>
      </c>
    </row>
    <row r="86" spans="2:25" s="81" customFormat="1" ht="27.3" x14ac:dyDescent="0.3">
      <c r="B86" s="82"/>
      <c r="C86" s="82" t="s">
        <v>285</v>
      </c>
      <c r="E86" s="82" t="s">
        <v>284</v>
      </c>
      <c r="F86" s="84" t="s">
        <v>542</v>
      </c>
      <c r="G86" s="84">
        <v>1.7</v>
      </c>
      <c r="H86" s="84">
        <v>2</v>
      </c>
      <c r="J86" s="72" t="s">
        <v>343</v>
      </c>
      <c r="K86" s="76" t="s">
        <v>246</v>
      </c>
      <c r="L86" s="76" t="s">
        <v>245</v>
      </c>
      <c r="M86" s="76" t="s">
        <v>244</v>
      </c>
      <c r="N86" s="76" t="s">
        <v>427</v>
      </c>
      <c r="O86" s="76" t="s">
        <v>428</v>
      </c>
      <c r="P86" s="76" t="s">
        <v>239</v>
      </c>
      <c r="Q86" s="76" t="s">
        <v>429</v>
      </c>
      <c r="R86" s="76" t="s">
        <v>430</v>
      </c>
      <c r="S86" s="76" t="s">
        <v>167</v>
      </c>
      <c r="T86" s="76" t="s">
        <v>424</v>
      </c>
      <c r="U86" s="76" t="s">
        <v>243</v>
      </c>
      <c r="V86" s="76" t="s">
        <v>431</v>
      </c>
      <c r="W86" s="76" t="s">
        <v>241</v>
      </c>
      <c r="X86" s="76" t="s">
        <v>181</v>
      </c>
      <c r="Y86" s="81" t="s">
        <v>845</v>
      </c>
    </row>
    <row r="87" spans="2:25" s="81" customFormat="1" ht="14.2" x14ac:dyDescent="0.3">
      <c r="F87" s="84" t="s">
        <v>539</v>
      </c>
      <c r="G87" s="84">
        <v>1.8</v>
      </c>
      <c r="H87" s="84">
        <v>2.2000000000000002</v>
      </c>
      <c r="J87" s="72"/>
      <c r="K87" s="85" t="s">
        <v>448</v>
      </c>
      <c r="L87" s="85" t="s">
        <v>221</v>
      </c>
      <c r="M87" s="85" t="s">
        <v>221</v>
      </c>
      <c r="N87" s="85" t="s">
        <v>449</v>
      </c>
      <c r="O87" s="85" t="s">
        <v>221</v>
      </c>
      <c r="P87" s="85" t="s">
        <v>221</v>
      </c>
      <c r="Q87" s="85" t="s">
        <v>221</v>
      </c>
      <c r="R87" s="85" t="s">
        <v>221</v>
      </c>
      <c r="S87" s="85" t="s">
        <v>108</v>
      </c>
      <c r="T87" s="85" t="s">
        <v>221</v>
      </c>
      <c r="U87" s="85" t="s">
        <v>47</v>
      </c>
      <c r="V87" s="85" t="s">
        <v>443</v>
      </c>
      <c r="W87" s="85" t="s">
        <v>444</v>
      </c>
      <c r="X87" s="85" t="s">
        <v>273</v>
      </c>
      <c r="Y87" s="81" t="s">
        <v>221</v>
      </c>
    </row>
    <row r="88" spans="2:25" s="81" customFormat="1" ht="14.2" x14ac:dyDescent="0.3">
      <c r="F88" s="84" t="s">
        <v>540</v>
      </c>
      <c r="G88" s="84">
        <v>1.8</v>
      </c>
      <c r="H88" s="84">
        <v>2.2000000000000002</v>
      </c>
      <c r="J88" s="72"/>
      <c r="K88" s="85" t="s">
        <v>471</v>
      </c>
      <c r="L88" s="85" t="s">
        <v>76</v>
      </c>
      <c r="M88" s="85" t="s">
        <v>76</v>
      </c>
      <c r="N88" s="85" t="s">
        <v>472</v>
      </c>
      <c r="O88" s="85" t="s">
        <v>76</v>
      </c>
      <c r="P88" s="85" t="s">
        <v>76</v>
      </c>
      <c r="Q88" s="85" t="s">
        <v>76</v>
      </c>
      <c r="R88" s="85" t="s">
        <v>76</v>
      </c>
      <c r="S88" s="85" t="s">
        <v>198</v>
      </c>
      <c r="T88" s="85" t="s">
        <v>76</v>
      </c>
      <c r="U88" s="85" t="s">
        <v>180</v>
      </c>
      <c r="V88" s="85" t="s">
        <v>466</v>
      </c>
      <c r="W88" s="85" t="s">
        <v>473</v>
      </c>
      <c r="X88" s="85" t="s">
        <v>464</v>
      </c>
      <c r="Y88" s="81" t="s">
        <v>76</v>
      </c>
    </row>
    <row r="89" spans="2:25" s="81" customFormat="1" x14ac:dyDescent="0.25">
      <c r="F89" s="84" t="s">
        <v>543</v>
      </c>
      <c r="G89" s="84">
        <v>1.8</v>
      </c>
      <c r="H89" s="84">
        <v>2.2000000000000002</v>
      </c>
      <c r="K89" s="85" t="s">
        <v>76</v>
      </c>
      <c r="L89" s="85" t="s">
        <v>273</v>
      </c>
      <c r="M89" s="85" t="s">
        <v>273</v>
      </c>
      <c r="N89" s="85" t="s">
        <v>76</v>
      </c>
      <c r="O89" s="85" t="s">
        <v>273</v>
      </c>
      <c r="P89" s="85" t="s">
        <v>273</v>
      </c>
      <c r="Q89" s="85" t="s">
        <v>273</v>
      </c>
      <c r="R89" s="85" t="s">
        <v>273</v>
      </c>
      <c r="S89" s="85" t="s">
        <v>199</v>
      </c>
      <c r="T89" s="85" t="s">
        <v>273</v>
      </c>
      <c r="U89" s="85" t="s">
        <v>163</v>
      </c>
      <c r="V89" s="85" t="s">
        <v>489</v>
      </c>
      <c r="W89" s="85" t="s">
        <v>485</v>
      </c>
      <c r="X89" s="85" t="s">
        <v>490</v>
      </c>
    </row>
    <row r="90" spans="2:25" s="81" customFormat="1" x14ac:dyDescent="0.25">
      <c r="F90" s="84" t="s">
        <v>126</v>
      </c>
      <c r="G90" s="84">
        <v>1.8</v>
      </c>
      <c r="H90" s="84">
        <v>2.2000000000000002</v>
      </c>
      <c r="K90" s="85"/>
      <c r="L90" s="85"/>
      <c r="M90" s="85"/>
      <c r="N90" s="85" t="s">
        <v>273</v>
      </c>
      <c r="O90" s="85"/>
      <c r="P90" s="85"/>
      <c r="Q90" s="85"/>
      <c r="R90" s="85"/>
      <c r="S90" s="85" t="s">
        <v>200</v>
      </c>
      <c r="T90" s="85"/>
      <c r="U90" s="85" t="s">
        <v>58</v>
      </c>
      <c r="V90" s="85" t="s">
        <v>273</v>
      </c>
      <c r="W90" s="85" t="s">
        <v>503</v>
      </c>
      <c r="X90" s="85" t="s">
        <v>501</v>
      </c>
    </row>
    <row r="91" spans="2:25" s="81" customFormat="1" x14ac:dyDescent="0.25">
      <c r="F91" s="84" t="s">
        <v>541</v>
      </c>
      <c r="G91" s="84">
        <v>1.8</v>
      </c>
      <c r="H91" s="84">
        <v>2.2000000000000002</v>
      </c>
      <c r="K91" s="85"/>
      <c r="L91" s="85"/>
      <c r="M91" s="85"/>
      <c r="N91" s="85"/>
      <c r="O91" s="85"/>
      <c r="P91" s="85"/>
      <c r="Q91" s="85"/>
      <c r="R91" s="85"/>
      <c r="S91" s="85" t="s">
        <v>201</v>
      </c>
      <c r="T91" s="85"/>
      <c r="U91" s="85" t="s">
        <v>164</v>
      </c>
      <c r="V91" s="85" t="s">
        <v>488</v>
      </c>
      <c r="W91" s="85" t="s">
        <v>273</v>
      </c>
      <c r="X91" s="85" t="s">
        <v>499</v>
      </c>
    </row>
    <row r="92" spans="2:25" s="81" customFormat="1" x14ac:dyDescent="0.25">
      <c r="F92" s="84" t="s">
        <v>544</v>
      </c>
      <c r="G92" s="84">
        <v>1.8</v>
      </c>
      <c r="H92" s="84">
        <v>2.2000000000000002</v>
      </c>
      <c r="K92" s="85"/>
      <c r="L92" s="85"/>
      <c r="M92" s="85"/>
      <c r="N92" s="85"/>
      <c r="O92" s="85"/>
      <c r="P92" s="85"/>
      <c r="Q92" s="85"/>
      <c r="R92" s="85"/>
      <c r="S92" s="85" t="s">
        <v>202</v>
      </c>
      <c r="T92" s="85"/>
      <c r="U92" s="85" t="s">
        <v>49</v>
      </c>
      <c r="V92" s="85"/>
      <c r="W92" s="85"/>
      <c r="X92" s="85"/>
    </row>
    <row r="93" spans="2:25" s="81" customFormat="1" x14ac:dyDescent="0.25">
      <c r="K93" s="85"/>
      <c r="L93" s="85"/>
      <c r="M93" s="85"/>
      <c r="N93" s="85"/>
      <c r="O93" s="85"/>
      <c r="P93" s="85"/>
      <c r="Q93" s="85"/>
      <c r="R93" s="85"/>
      <c r="S93" s="85"/>
      <c r="T93" s="85"/>
      <c r="U93" s="85" t="s">
        <v>2</v>
      </c>
      <c r="V93" s="85"/>
      <c r="W93" s="85"/>
      <c r="X93" s="85"/>
    </row>
    <row r="94" spans="2:25" s="81" customFormat="1" x14ac:dyDescent="0.25">
      <c r="F94" s="84"/>
      <c r="G94" s="84"/>
      <c r="H94" s="84"/>
      <c r="K94" s="77"/>
      <c r="L94" s="77"/>
      <c r="M94" s="77"/>
      <c r="N94" s="77"/>
      <c r="O94" s="77"/>
      <c r="P94" s="77"/>
      <c r="Q94" s="77"/>
      <c r="R94" s="77"/>
      <c r="S94" s="77"/>
      <c r="T94" s="77"/>
      <c r="U94" s="77" t="s">
        <v>273</v>
      </c>
      <c r="V94" s="77"/>
      <c r="W94" s="77"/>
      <c r="X94" s="77"/>
    </row>
    <row r="95" spans="2:25" s="81" customFormat="1" x14ac:dyDescent="0.25">
      <c r="K95" s="77"/>
      <c r="L95" s="77"/>
      <c r="M95" s="77"/>
      <c r="N95" s="77"/>
      <c r="O95" s="77"/>
      <c r="P95" s="77"/>
      <c r="Q95" s="77"/>
      <c r="R95" s="77"/>
      <c r="S95" s="77"/>
      <c r="T95" s="77"/>
      <c r="U95" s="77"/>
      <c r="V95" s="77"/>
      <c r="W95" s="77"/>
      <c r="X95" s="77"/>
    </row>
    <row r="96" spans="2:25" s="81" customFormat="1" x14ac:dyDescent="0.25">
      <c r="F96" s="84"/>
      <c r="G96" s="84"/>
      <c r="H96" s="84"/>
      <c r="K96" s="77"/>
      <c r="L96" s="77"/>
      <c r="M96" s="77"/>
      <c r="N96" s="77"/>
      <c r="O96" s="77"/>
      <c r="P96" s="77"/>
      <c r="Q96" s="77"/>
      <c r="R96" s="77"/>
      <c r="S96" s="77"/>
      <c r="T96" s="77"/>
      <c r="U96" s="77"/>
      <c r="V96" s="77"/>
      <c r="W96" s="77"/>
      <c r="X96" s="77"/>
    </row>
    <row r="97" spans="2:37" s="81" customFormat="1" x14ac:dyDescent="0.25"/>
    <row r="98" spans="2:37" s="58" customFormat="1" x14ac:dyDescent="0.25">
      <c r="B98" s="70" t="s">
        <v>339</v>
      </c>
    </row>
    <row r="100" spans="2:37" s="81" customFormat="1" ht="28.4" x14ac:dyDescent="0.3">
      <c r="B100" s="78" t="s">
        <v>734</v>
      </c>
      <c r="C100" s="80" t="s">
        <v>290</v>
      </c>
      <c r="D100" s="80" t="s">
        <v>735</v>
      </c>
      <c r="E100" s="80" t="s">
        <v>164</v>
      </c>
      <c r="F100" s="80" t="s">
        <v>276</v>
      </c>
      <c r="G100" s="80" t="s">
        <v>546</v>
      </c>
      <c r="H100" s="72" t="s">
        <v>344</v>
      </c>
      <c r="I100" s="73" t="s">
        <v>269</v>
      </c>
      <c r="J100" s="73" t="s">
        <v>269</v>
      </c>
      <c r="K100" s="73" t="s">
        <v>269</v>
      </c>
      <c r="L100" s="73" t="s">
        <v>269</v>
      </c>
      <c r="M100" s="73" t="s">
        <v>269</v>
      </c>
      <c r="N100" s="73" t="s">
        <v>269</v>
      </c>
      <c r="O100" s="73" t="s">
        <v>269</v>
      </c>
      <c r="P100" s="73" t="s">
        <v>269</v>
      </c>
      <c r="Q100" s="73" t="s">
        <v>269</v>
      </c>
      <c r="R100" s="73" t="s">
        <v>269</v>
      </c>
      <c r="S100" s="73" t="s">
        <v>269</v>
      </c>
      <c r="T100" s="73" t="s">
        <v>269</v>
      </c>
      <c r="U100" s="73" t="s">
        <v>269</v>
      </c>
      <c r="V100" s="73" t="s">
        <v>269</v>
      </c>
      <c r="W100" s="73" t="s">
        <v>269</v>
      </c>
      <c r="X100" s="73" t="s">
        <v>259</v>
      </c>
      <c r="Y100" s="73" t="s">
        <v>259</v>
      </c>
      <c r="Z100" s="73" t="s">
        <v>259</v>
      </c>
      <c r="AA100" s="73" t="s">
        <v>259</v>
      </c>
      <c r="AB100" s="73" t="s">
        <v>259</v>
      </c>
      <c r="AC100" s="73" t="s">
        <v>259</v>
      </c>
      <c r="AD100" s="73" t="s">
        <v>259</v>
      </c>
      <c r="AE100" s="73" t="s">
        <v>350</v>
      </c>
      <c r="AF100" s="73" t="s">
        <v>350</v>
      </c>
      <c r="AG100" s="86" t="s">
        <v>351</v>
      </c>
      <c r="AH100" s="73" t="s">
        <v>348</v>
      </c>
    </row>
    <row r="101" spans="2:37" s="81" customFormat="1" ht="27.3" x14ac:dyDescent="0.3">
      <c r="B101" s="87" t="s">
        <v>288</v>
      </c>
      <c r="C101" s="87" t="s">
        <v>280</v>
      </c>
      <c r="D101" s="87">
        <v>4.4000000000000004</v>
      </c>
      <c r="E101" s="80" t="s">
        <v>275</v>
      </c>
      <c r="F101" s="80" t="s">
        <v>275</v>
      </c>
      <c r="G101" s="87" t="s">
        <v>221</v>
      </c>
      <c r="H101" s="72" t="s">
        <v>352</v>
      </c>
      <c r="I101" s="73" t="s">
        <v>255</v>
      </c>
      <c r="J101" s="73" t="s">
        <v>255</v>
      </c>
      <c r="K101" s="73" t="s">
        <v>255</v>
      </c>
      <c r="L101" s="73" t="s">
        <v>255</v>
      </c>
      <c r="M101" s="73" t="s">
        <v>255</v>
      </c>
      <c r="N101" s="73" t="s">
        <v>255</v>
      </c>
      <c r="O101" s="73" t="s">
        <v>255</v>
      </c>
      <c r="P101" s="73" t="s">
        <v>255</v>
      </c>
      <c r="Q101" s="73" t="s">
        <v>255</v>
      </c>
      <c r="R101" s="73" t="s">
        <v>255</v>
      </c>
      <c r="S101" s="73" t="s">
        <v>255</v>
      </c>
      <c r="T101" s="73" t="s">
        <v>255</v>
      </c>
      <c r="U101" s="86" t="s">
        <v>260</v>
      </c>
      <c r="V101" s="86" t="s">
        <v>353</v>
      </c>
      <c r="W101" s="86" t="s">
        <v>353</v>
      </c>
      <c r="X101" s="86"/>
      <c r="Y101" s="4"/>
      <c r="Z101" s="4"/>
      <c r="AA101" s="4"/>
      <c r="AB101" s="4"/>
      <c r="AC101" s="4"/>
      <c r="AD101" s="4"/>
      <c r="AE101" s="4"/>
      <c r="AF101" s="4"/>
      <c r="AG101" s="73" t="s">
        <v>354</v>
      </c>
      <c r="AH101" s="4"/>
    </row>
    <row r="102" spans="2:37" s="81" customFormat="1" ht="14.2" x14ac:dyDescent="0.3">
      <c r="B102" s="82" t="s">
        <v>286</v>
      </c>
      <c r="C102" s="82">
        <v>2.2999999999999998</v>
      </c>
      <c r="D102" s="82">
        <v>2.2000000000000002</v>
      </c>
      <c r="E102" s="80" t="s">
        <v>274</v>
      </c>
      <c r="F102" s="80" t="s">
        <v>273</v>
      </c>
      <c r="G102" s="82" t="s">
        <v>76</v>
      </c>
      <c r="H102" s="72" t="s">
        <v>342</v>
      </c>
      <c r="I102" s="75" t="s">
        <v>368</v>
      </c>
      <c r="J102" s="75" t="s">
        <v>369</v>
      </c>
      <c r="K102" s="75" t="s">
        <v>370</v>
      </c>
      <c r="L102" s="75" t="s">
        <v>371</v>
      </c>
      <c r="M102" s="75" t="s">
        <v>372</v>
      </c>
      <c r="N102" s="75" t="s">
        <v>373</v>
      </c>
      <c r="O102" s="75" t="s">
        <v>374</v>
      </c>
      <c r="P102" s="75" t="s">
        <v>375</v>
      </c>
      <c r="Q102" s="75" t="s">
        <v>376</v>
      </c>
      <c r="R102" s="75" t="s">
        <v>377</v>
      </c>
      <c r="S102" s="75" t="s">
        <v>378</v>
      </c>
      <c r="T102" s="75" t="s">
        <v>379</v>
      </c>
      <c r="U102" s="75" t="s">
        <v>380</v>
      </c>
      <c r="V102" s="75" t="s">
        <v>381</v>
      </c>
      <c r="W102" s="75" t="s">
        <v>382</v>
      </c>
      <c r="X102" s="75" t="s">
        <v>383</v>
      </c>
      <c r="Y102" s="75" t="s">
        <v>384</v>
      </c>
      <c r="Z102" s="75" t="s">
        <v>385</v>
      </c>
      <c r="AA102" s="75" t="s">
        <v>386</v>
      </c>
      <c r="AB102" s="75" t="s">
        <v>387</v>
      </c>
      <c r="AC102" s="75" t="s">
        <v>388</v>
      </c>
      <c r="AD102" s="75" t="s">
        <v>389</v>
      </c>
      <c r="AE102" s="75" t="s">
        <v>404</v>
      </c>
      <c r="AF102" s="75" t="s">
        <v>405</v>
      </c>
      <c r="AG102" s="88" t="s">
        <v>412</v>
      </c>
      <c r="AH102" s="75" t="s">
        <v>367</v>
      </c>
    </row>
    <row r="103" spans="2:37" s="81" customFormat="1" ht="28.4" x14ac:dyDescent="0.3">
      <c r="B103" s="82" t="s">
        <v>283</v>
      </c>
      <c r="C103" s="82" t="s">
        <v>282</v>
      </c>
      <c r="D103" s="82">
        <v>4.4000000000000004</v>
      </c>
      <c r="E103" s="80" t="s">
        <v>272</v>
      </c>
      <c r="H103" s="72" t="s">
        <v>343</v>
      </c>
      <c r="I103" s="76" t="s">
        <v>94</v>
      </c>
      <c r="J103" s="76" t="s">
        <v>167</v>
      </c>
      <c r="K103" s="76" t="s">
        <v>424</v>
      </c>
      <c r="L103" s="76" t="s">
        <v>243</v>
      </c>
      <c r="M103" s="76" t="s">
        <v>242</v>
      </c>
      <c r="N103" s="76" t="s">
        <v>241</v>
      </c>
      <c r="O103" s="76" t="s">
        <v>267</v>
      </c>
      <c r="P103" s="76" t="s">
        <v>266</v>
      </c>
      <c r="Q103" s="76" t="s">
        <v>265</v>
      </c>
      <c r="R103" s="76" t="s">
        <v>264</v>
      </c>
      <c r="S103" s="76" t="s">
        <v>263</v>
      </c>
      <c r="T103" s="76" t="s">
        <v>425</v>
      </c>
      <c r="U103" s="76" t="s">
        <v>94</v>
      </c>
      <c r="V103" s="76" t="s">
        <v>94</v>
      </c>
      <c r="W103" s="76" t="s">
        <v>181</v>
      </c>
      <c r="X103" s="76" t="s">
        <v>94</v>
      </c>
      <c r="Y103" s="76" t="s">
        <v>167</v>
      </c>
      <c r="Z103" s="76" t="s">
        <v>424</v>
      </c>
      <c r="AA103" s="76" t="s">
        <v>243</v>
      </c>
      <c r="AB103" s="76" t="s">
        <v>426</v>
      </c>
      <c r="AC103" s="76" t="s">
        <v>181</v>
      </c>
      <c r="AD103" s="76" t="s">
        <v>258</v>
      </c>
      <c r="AE103" s="76" t="s">
        <v>178</v>
      </c>
      <c r="AF103" s="76" t="s">
        <v>432</v>
      </c>
      <c r="AG103" s="89" t="s">
        <v>103</v>
      </c>
      <c r="AH103" s="76" t="s">
        <v>423</v>
      </c>
      <c r="AI103" s="76" t="s">
        <v>693</v>
      </c>
      <c r="AJ103" s="81" t="s">
        <v>842</v>
      </c>
      <c r="AK103" s="81" t="s">
        <v>845</v>
      </c>
    </row>
    <row r="104" spans="2:37" s="81" customFormat="1" ht="28.4" x14ac:dyDescent="0.3">
      <c r="B104" s="82" t="s">
        <v>281</v>
      </c>
      <c r="C104" s="82" t="s">
        <v>280</v>
      </c>
      <c r="D104" s="82">
        <v>4.4000000000000004</v>
      </c>
      <c r="E104" s="80" t="s">
        <v>271</v>
      </c>
      <c r="H104" s="72"/>
      <c r="I104" s="77" t="s">
        <v>442</v>
      </c>
      <c r="J104" s="77" t="s">
        <v>170</v>
      </c>
      <c r="K104" s="77" t="s">
        <v>221</v>
      </c>
      <c r="L104" s="77" t="s">
        <v>47</v>
      </c>
      <c r="M104" s="77" t="s">
        <v>443</v>
      </c>
      <c r="N104" s="77" t="s">
        <v>444</v>
      </c>
      <c r="O104" s="77" t="s">
        <v>221</v>
      </c>
      <c r="P104" s="77" t="s">
        <v>221</v>
      </c>
      <c r="Q104" s="77" t="s">
        <v>221</v>
      </c>
      <c r="R104" s="77" t="s">
        <v>221</v>
      </c>
      <c r="S104" s="77" t="s">
        <v>221</v>
      </c>
      <c r="T104" s="77" t="s">
        <v>221</v>
      </c>
      <c r="U104" s="85" t="s">
        <v>445</v>
      </c>
      <c r="V104" s="85" t="s">
        <v>172</v>
      </c>
      <c r="W104" s="85" t="s">
        <v>446</v>
      </c>
      <c r="X104" s="85" t="s">
        <v>447</v>
      </c>
      <c r="Y104" s="85" t="s">
        <v>170</v>
      </c>
      <c r="Z104" s="85" t="s">
        <v>221</v>
      </c>
      <c r="AA104" s="85" t="s">
        <v>47</v>
      </c>
      <c r="AB104" s="85" t="s">
        <v>252</v>
      </c>
      <c r="AC104" s="85" t="s">
        <v>182</v>
      </c>
      <c r="AD104" s="85" t="s">
        <v>183</v>
      </c>
      <c r="AE104" s="85" t="s">
        <v>164</v>
      </c>
      <c r="AF104" s="85" t="s">
        <v>276</v>
      </c>
      <c r="AG104" s="90" t="s">
        <v>454</v>
      </c>
      <c r="AH104" s="77" t="s">
        <v>441</v>
      </c>
      <c r="AI104" s="90" t="s">
        <v>694</v>
      </c>
      <c r="AJ104" s="81" t="s">
        <v>843</v>
      </c>
      <c r="AK104" s="81" t="s">
        <v>221</v>
      </c>
    </row>
    <row r="105" spans="2:37" s="81" customFormat="1" ht="28.4" x14ac:dyDescent="0.3">
      <c r="B105" s="82" t="s">
        <v>340</v>
      </c>
      <c r="C105" s="82" t="s">
        <v>279</v>
      </c>
      <c r="D105" s="91" t="s">
        <v>278</v>
      </c>
      <c r="E105" s="80" t="s">
        <v>270</v>
      </c>
      <c r="H105" s="72"/>
      <c r="I105" s="77" t="s">
        <v>465</v>
      </c>
      <c r="J105" s="77" t="s">
        <v>171</v>
      </c>
      <c r="K105" s="77" t="s">
        <v>76</v>
      </c>
      <c r="L105" s="77" t="s">
        <v>180</v>
      </c>
      <c r="M105" s="77" t="s">
        <v>466</v>
      </c>
      <c r="N105" s="77" t="s">
        <v>467</v>
      </c>
      <c r="O105" s="77" t="s">
        <v>76</v>
      </c>
      <c r="P105" s="77" t="s">
        <v>76</v>
      </c>
      <c r="Q105" s="77" t="s">
        <v>76</v>
      </c>
      <c r="R105" s="77" t="s">
        <v>76</v>
      </c>
      <c r="S105" s="77" t="s">
        <v>76</v>
      </c>
      <c r="T105" s="77" t="s">
        <v>76</v>
      </c>
      <c r="U105" s="85" t="s">
        <v>468</v>
      </c>
      <c r="V105" s="85" t="s">
        <v>173</v>
      </c>
      <c r="W105" s="85" t="s">
        <v>182</v>
      </c>
      <c r="X105" s="85" t="s">
        <v>469</v>
      </c>
      <c r="Y105" s="85" t="s">
        <v>171</v>
      </c>
      <c r="Z105" s="85" t="s">
        <v>76</v>
      </c>
      <c r="AA105" s="85" t="s">
        <v>180</v>
      </c>
      <c r="AB105" s="85" t="s">
        <v>470</v>
      </c>
      <c r="AC105" s="85" t="s">
        <v>184</v>
      </c>
      <c r="AD105" s="85" t="s">
        <v>185</v>
      </c>
      <c r="AE105" s="85" t="s">
        <v>275</v>
      </c>
      <c r="AF105" s="85" t="s">
        <v>275</v>
      </c>
      <c r="AG105" s="90" t="s">
        <v>478</v>
      </c>
      <c r="AH105" s="77" t="s">
        <v>463</v>
      </c>
      <c r="AI105" s="90" t="s">
        <v>534</v>
      </c>
      <c r="AJ105" s="81" t="s">
        <v>844</v>
      </c>
      <c r="AK105" s="81" t="s">
        <v>76</v>
      </c>
    </row>
    <row r="106" spans="2:37" s="81" customFormat="1" ht="25.1" x14ac:dyDescent="0.25">
      <c r="B106" s="82" t="s">
        <v>738</v>
      </c>
      <c r="C106" s="82"/>
      <c r="D106" s="91"/>
      <c r="E106" s="80"/>
      <c r="H106" s="4"/>
      <c r="I106" s="77" t="s">
        <v>169</v>
      </c>
      <c r="J106" s="77" t="s">
        <v>107</v>
      </c>
      <c r="K106" s="77" t="s">
        <v>273</v>
      </c>
      <c r="L106" s="77" t="s">
        <v>163</v>
      </c>
      <c r="M106" s="77" t="s">
        <v>251</v>
      </c>
      <c r="N106" s="77" t="s">
        <v>485</v>
      </c>
      <c r="O106" s="77" t="s">
        <v>273</v>
      </c>
      <c r="P106" s="77" t="s">
        <v>273</v>
      </c>
      <c r="Q106" s="77" t="s">
        <v>273</v>
      </c>
      <c r="R106" s="77" t="s">
        <v>273</v>
      </c>
      <c r="S106" s="77" t="s">
        <v>273</v>
      </c>
      <c r="T106" s="77" t="s">
        <v>273</v>
      </c>
      <c r="U106" s="85" t="s">
        <v>486</v>
      </c>
      <c r="V106" s="85" t="s">
        <v>174</v>
      </c>
      <c r="W106" s="85" t="s">
        <v>184</v>
      </c>
      <c r="X106" s="85" t="s">
        <v>487</v>
      </c>
      <c r="Y106" s="85" t="s">
        <v>107</v>
      </c>
      <c r="Z106" s="85" t="s">
        <v>273</v>
      </c>
      <c r="AA106" s="85" t="s">
        <v>163</v>
      </c>
      <c r="AB106" s="85" t="s">
        <v>488</v>
      </c>
      <c r="AC106" s="85" t="s">
        <v>186</v>
      </c>
      <c r="AD106" s="85" t="s">
        <v>2</v>
      </c>
      <c r="AE106" s="85" t="s">
        <v>274</v>
      </c>
      <c r="AF106" s="85" t="s">
        <v>273</v>
      </c>
      <c r="AG106" s="90" t="s">
        <v>496</v>
      </c>
      <c r="AH106" s="77" t="s">
        <v>484</v>
      </c>
      <c r="AI106" s="90" t="s">
        <v>535</v>
      </c>
      <c r="AJ106" s="183" t="s">
        <v>836</v>
      </c>
    </row>
    <row r="107" spans="2:37" s="81" customFormat="1" x14ac:dyDescent="0.25">
      <c r="H107" s="4"/>
      <c r="I107" s="77" t="s">
        <v>502</v>
      </c>
      <c r="J107" s="77" t="s">
        <v>2</v>
      </c>
      <c r="K107" s="77"/>
      <c r="L107" s="77" t="s">
        <v>58</v>
      </c>
      <c r="M107" s="77" t="s">
        <v>488</v>
      </c>
      <c r="N107" s="77" t="s">
        <v>503</v>
      </c>
      <c r="O107" s="77"/>
      <c r="P107" s="77"/>
      <c r="Q107" s="77"/>
      <c r="R107" s="77"/>
      <c r="S107" s="77"/>
      <c r="T107" s="77"/>
      <c r="U107" s="85" t="s">
        <v>504</v>
      </c>
      <c r="V107" s="85" t="s">
        <v>175</v>
      </c>
      <c r="W107" s="85" t="s">
        <v>505</v>
      </c>
      <c r="X107" s="85" t="s">
        <v>74</v>
      </c>
      <c r="Y107" s="85" t="s">
        <v>2</v>
      </c>
      <c r="Z107" s="85"/>
      <c r="AA107" s="85" t="s">
        <v>58</v>
      </c>
      <c r="AB107" s="85"/>
      <c r="AC107" s="85" t="s">
        <v>187</v>
      </c>
      <c r="AD107" s="85"/>
      <c r="AE107" s="85" t="s">
        <v>272</v>
      </c>
      <c r="AF107" s="85"/>
      <c r="AG107" s="4"/>
      <c r="AH107" s="77" t="s">
        <v>2</v>
      </c>
      <c r="AI107" s="90" t="s">
        <v>536</v>
      </c>
    </row>
    <row r="108" spans="2:37" s="81" customFormat="1" ht="14.2" x14ac:dyDescent="0.25">
      <c r="B108" s="82"/>
      <c r="C108" s="82"/>
      <c r="D108" s="91"/>
      <c r="E108" s="80"/>
      <c r="I108" s="77" t="s">
        <v>507</v>
      </c>
      <c r="J108" s="77"/>
      <c r="K108" s="77"/>
      <c r="L108" s="77" t="s">
        <v>164</v>
      </c>
      <c r="M108" s="77"/>
      <c r="N108" s="77" t="s">
        <v>273</v>
      </c>
      <c r="O108" s="77"/>
      <c r="P108" s="77"/>
      <c r="Q108" s="77"/>
      <c r="R108" s="77"/>
      <c r="S108" s="77"/>
      <c r="T108" s="77"/>
      <c r="U108" s="85" t="s">
        <v>273</v>
      </c>
      <c r="V108" s="85" t="s">
        <v>176</v>
      </c>
      <c r="W108" s="85" t="s">
        <v>508</v>
      </c>
      <c r="X108" s="85" t="s">
        <v>509</v>
      </c>
      <c r="Y108" s="85"/>
      <c r="Z108" s="85"/>
      <c r="AA108" s="85" t="s">
        <v>164</v>
      </c>
      <c r="AB108" s="85"/>
      <c r="AC108" s="85"/>
      <c r="AD108" s="85"/>
      <c r="AE108" s="85" t="s">
        <v>271</v>
      </c>
      <c r="AF108" s="85"/>
      <c r="AG108" s="4"/>
      <c r="AH108" s="77"/>
      <c r="AI108" s="90" t="s">
        <v>537</v>
      </c>
    </row>
    <row r="109" spans="2:37" s="81" customFormat="1" x14ac:dyDescent="0.25">
      <c r="I109" s="77" t="s">
        <v>511</v>
      </c>
      <c r="J109" s="77"/>
      <c r="K109" s="77"/>
      <c r="L109" s="77" t="s">
        <v>49</v>
      </c>
      <c r="M109" s="77"/>
      <c r="N109" s="77"/>
      <c r="O109" s="77"/>
      <c r="P109" s="77"/>
      <c r="Q109" s="77"/>
      <c r="R109" s="77"/>
      <c r="S109" s="77"/>
      <c r="T109" s="77"/>
      <c r="U109" s="4"/>
      <c r="V109" s="85" t="s">
        <v>177</v>
      </c>
      <c r="W109" s="85" t="s">
        <v>499</v>
      </c>
      <c r="X109" s="85" t="s">
        <v>512</v>
      </c>
      <c r="Y109" s="85"/>
      <c r="Z109" s="85"/>
      <c r="AA109" s="85" t="s">
        <v>49</v>
      </c>
      <c r="AB109" s="85"/>
      <c r="AC109" s="85"/>
      <c r="AD109" s="85"/>
      <c r="AE109" s="85" t="s">
        <v>270</v>
      </c>
      <c r="AF109" s="85"/>
      <c r="AG109" s="4"/>
      <c r="AH109" s="4"/>
      <c r="AI109" s="81" t="s">
        <v>739</v>
      </c>
    </row>
    <row r="110" spans="2:37" s="81" customFormat="1" ht="14.2" x14ac:dyDescent="0.25">
      <c r="B110" s="82"/>
      <c r="C110" s="82"/>
      <c r="D110" s="91"/>
      <c r="E110" s="80"/>
      <c r="I110" s="77" t="s">
        <v>514</v>
      </c>
      <c r="J110" s="77"/>
      <c r="K110" s="77"/>
      <c r="L110" s="77" t="s">
        <v>2</v>
      </c>
      <c r="M110" s="77"/>
      <c r="N110" s="77"/>
      <c r="O110" s="77"/>
      <c r="P110" s="77"/>
      <c r="Q110" s="77"/>
      <c r="R110" s="77"/>
      <c r="S110" s="77"/>
      <c r="T110" s="77"/>
      <c r="U110" s="4"/>
      <c r="V110" s="85" t="s">
        <v>2</v>
      </c>
      <c r="W110" s="85"/>
      <c r="X110" s="85" t="s">
        <v>177</v>
      </c>
      <c r="Y110" s="85"/>
      <c r="Z110" s="85"/>
      <c r="AA110" s="85" t="s">
        <v>2</v>
      </c>
      <c r="AB110" s="85"/>
      <c r="AC110" s="85"/>
      <c r="AD110" s="85"/>
      <c r="AE110" s="85"/>
      <c r="AF110" s="85"/>
      <c r="AG110" s="4"/>
      <c r="AH110" s="4"/>
    </row>
    <row r="111" spans="2:37" s="81" customFormat="1" x14ac:dyDescent="0.25">
      <c r="I111" s="77" t="s">
        <v>87</v>
      </c>
      <c r="J111" s="77"/>
      <c r="K111" s="77"/>
      <c r="L111" s="77"/>
      <c r="M111" s="77"/>
      <c r="N111" s="77"/>
      <c r="O111" s="77"/>
      <c r="P111" s="77"/>
      <c r="Q111" s="77"/>
      <c r="R111" s="77"/>
      <c r="S111" s="77"/>
      <c r="T111" s="77"/>
      <c r="U111" s="4"/>
      <c r="V111" s="77"/>
      <c r="W111" s="77"/>
      <c r="X111" s="77" t="s">
        <v>516</v>
      </c>
      <c r="Y111" s="77"/>
      <c r="Z111" s="77"/>
      <c r="AA111" s="77"/>
      <c r="AB111" s="77"/>
      <c r="AC111" s="77"/>
      <c r="AD111" s="77"/>
      <c r="AE111" s="77"/>
      <c r="AF111" s="77"/>
      <c r="AG111" s="4"/>
      <c r="AH111" s="4"/>
    </row>
    <row r="112" spans="2:37" s="81" customFormat="1" ht="14.2" x14ac:dyDescent="0.25">
      <c r="B112" s="82"/>
      <c r="C112" s="82"/>
      <c r="D112" s="91"/>
      <c r="E112" s="80"/>
      <c r="I112" s="77" t="s">
        <v>2</v>
      </c>
      <c r="J112" s="77"/>
      <c r="K112" s="77"/>
      <c r="L112" s="77"/>
      <c r="M112" s="77"/>
      <c r="N112" s="77"/>
      <c r="O112" s="77"/>
      <c r="P112" s="77"/>
      <c r="Q112" s="77"/>
      <c r="R112" s="77"/>
      <c r="S112" s="77"/>
      <c r="T112" s="77"/>
      <c r="U112" s="4"/>
      <c r="V112" s="77"/>
      <c r="W112" s="77"/>
      <c r="X112" s="77" t="s">
        <v>517</v>
      </c>
      <c r="Y112" s="77"/>
      <c r="Z112" s="77"/>
      <c r="AA112" s="77"/>
      <c r="AB112" s="77"/>
      <c r="AC112" s="77"/>
      <c r="AD112" s="77"/>
      <c r="AE112" s="4"/>
      <c r="AF112" s="4"/>
      <c r="AG112" s="4"/>
      <c r="AH112" s="4"/>
    </row>
    <row r="113" spans="2:34" s="81" customFormat="1" x14ac:dyDescent="0.25">
      <c r="I113" s="77"/>
      <c r="J113" s="77"/>
      <c r="K113" s="77"/>
      <c r="L113" s="77"/>
      <c r="M113" s="77"/>
      <c r="N113" s="77"/>
      <c r="O113" s="77"/>
      <c r="P113" s="77"/>
      <c r="Q113" s="77"/>
      <c r="R113" s="77"/>
      <c r="S113" s="77"/>
      <c r="T113" s="77"/>
      <c r="U113" s="4"/>
      <c r="V113" s="77"/>
      <c r="W113" s="77"/>
      <c r="X113" s="77" t="s">
        <v>2</v>
      </c>
      <c r="Y113" s="77"/>
      <c r="Z113" s="77"/>
      <c r="AA113" s="77"/>
      <c r="AB113" s="77"/>
      <c r="AC113" s="77"/>
      <c r="AD113" s="77"/>
      <c r="AE113" s="4"/>
      <c r="AF113" s="4"/>
      <c r="AG113" s="4"/>
      <c r="AH113" s="4"/>
    </row>
    <row r="114" spans="2:34" s="58" customFormat="1" x14ac:dyDescent="0.25">
      <c r="B114" s="70" t="s">
        <v>341</v>
      </c>
    </row>
    <row r="115" spans="2:34" x14ac:dyDescent="0.25">
      <c r="I115" s="77"/>
      <c r="J115" s="77"/>
      <c r="K115" s="77"/>
      <c r="L115" s="77"/>
      <c r="M115" s="77"/>
      <c r="N115" s="77"/>
      <c r="O115" s="77"/>
      <c r="P115" s="77"/>
      <c r="Q115" s="77"/>
      <c r="R115" s="77"/>
      <c r="S115" s="77"/>
      <c r="T115" s="77"/>
      <c r="U115" s="4"/>
      <c r="V115" s="77"/>
      <c r="W115" s="77"/>
      <c r="X115" s="77"/>
      <c r="Y115" s="77"/>
      <c r="Z115" s="77"/>
      <c r="AA115" s="4"/>
      <c r="AB115" s="4"/>
      <c r="AC115" s="4"/>
      <c r="AD115" s="4"/>
      <c r="AE115" s="4"/>
      <c r="AF115" s="4"/>
      <c r="AG115" s="4"/>
      <c r="AH115" s="4"/>
    </row>
    <row r="116" spans="2:34" ht="14.2" x14ac:dyDescent="0.3">
      <c r="B116" s="72" t="s">
        <v>344</v>
      </c>
      <c r="C116" s="73" t="s">
        <v>93</v>
      </c>
      <c r="D116" s="73" t="s">
        <v>93</v>
      </c>
      <c r="E116" s="73" t="s">
        <v>93</v>
      </c>
      <c r="F116" s="73" t="s">
        <v>93</v>
      </c>
      <c r="G116" s="73" t="s">
        <v>93</v>
      </c>
      <c r="H116" s="73" t="s">
        <v>93</v>
      </c>
      <c r="I116" s="77"/>
      <c r="J116" s="77"/>
      <c r="K116" s="77"/>
      <c r="L116" s="77"/>
      <c r="M116" s="77"/>
      <c r="N116" s="77"/>
      <c r="O116" s="77"/>
      <c r="P116" s="77"/>
      <c r="Q116" s="77"/>
      <c r="R116" s="77"/>
      <c r="S116" s="77"/>
      <c r="T116" s="77"/>
      <c r="U116" s="4"/>
      <c r="V116" s="77"/>
      <c r="W116" s="77"/>
      <c r="X116" s="77"/>
      <c r="Y116" s="77"/>
      <c r="Z116" s="77"/>
      <c r="AA116" s="4"/>
      <c r="AB116" s="4"/>
      <c r="AC116" s="4"/>
      <c r="AD116" s="4"/>
      <c r="AE116" s="4"/>
      <c r="AF116" s="4"/>
      <c r="AG116" s="4"/>
      <c r="AH116" s="4"/>
    </row>
    <row r="117" spans="2:34" ht="14.2" x14ac:dyDescent="0.3">
      <c r="B117" s="72" t="s">
        <v>352</v>
      </c>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2:34" ht="14.2" x14ac:dyDescent="0.3">
      <c r="B118" s="72" t="s">
        <v>342</v>
      </c>
      <c r="C118" s="75" t="s">
        <v>406</v>
      </c>
      <c r="D118" s="75" t="s">
        <v>407</v>
      </c>
      <c r="E118" s="75" t="s">
        <v>408</v>
      </c>
      <c r="F118" s="75" t="s">
        <v>409</v>
      </c>
      <c r="G118" s="75" t="s">
        <v>410</v>
      </c>
      <c r="H118" s="75" t="s">
        <v>411</v>
      </c>
      <c r="I118" s="92"/>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2:34" ht="14.2" x14ac:dyDescent="0.3">
      <c r="B119" s="72" t="s">
        <v>343</v>
      </c>
      <c r="C119" s="76" t="s">
        <v>95</v>
      </c>
      <c r="D119" s="76" t="s">
        <v>97</v>
      </c>
      <c r="E119" s="76" t="s">
        <v>433</v>
      </c>
      <c r="F119" s="76" t="s">
        <v>100</v>
      </c>
      <c r="G119" s="76" t="s">
        <v>102</v>
      </c>
      <c r="H119" s="76" t="s">
        <v>103</v>
      </c>
      <c r="I119" s="93"/>
      <c r="J119" s="4" t="s">
        <v>181</v>
      </c>
      <c r="K119" s="4" t="s">
        <v>786</v>
      </c>
      <c r="N119" s="4"/>
      <c r="O119" s="4"/>
      <c r="P119" s="4"/>
      <c r="Q119" s="4"/>
      <c r="R119" s="4"/>
      <c r="S119" s="4"/>
      <c r="T119" s="4"/>
      <c r="U119" s="4"/>
      <c r="V119" s="4"/>
      <c r="W119" s="4"/>
      <c r="X119" s="4"/>
      <c r="Y119" s="4"/>
      <c r="Z119" s="4"/>
      <c r="AA119" s="4"/>
      <c r="AB119" s="4"/>
      <c r="AC119" s="4"/>
      <c r="AD119" s="4"/>
      <c r="AE119" s="4"/>
      <c r="AF119" s="4"/>
      <c r="AG119" s="4"/>
      <c r="AH119" s="4"/>
    </row>
    <row r="120" spans="2:34" x14ac:dyDescent="0.25">
      <c r="C120" s="85" t="s">
        <v>450</v>
      </c>
      <c r="D120" s="85" t="s">
        <v>451</v>
      </c>
      <c r="E120" s="85" t="s">
        <v>221</v>
      </c>
      <c r="F120" s="85" t="s">
        <v>452</v>
      </c>
      <c r="G120" s="85" t="s">
        <v>453</v>
      </c>
      <c r="H120" s="85" t="s">
        <v>221</v>
      </c>
      <c r="I120" s="93" t="s">
        <v>653</v>
      </c>
      <c r="J120" s="4" t="s">
        <v>783</v>
      </c>
      <c r="K120" s="4" t="s">
        <v>787</v>
      </c>
      <c r="L120" s="4" t="s">
        <v>221</v>
      </c>
      <c r="M120" s="4" t="s">
        <v>794</v>
      </c>
      <c r="N120" s="4"/>
      <c r="O120" s="4"/>
      <c r="P120" s="4"/>
      <c r="Q120" s="4"/>
      <c r="R120" s="4"/>
      <c r="S120" s="4"/>
      <c r="T120" s="4"/>
      <c r="U120" s="4"/>
      <c r="V120" s="4"/>
      <c r="W120" s="4"/>
      <c r="X120" s="4"/>
      <c r="Y120" s="4"/>
      <c r="Z120" s="4"/>
      <c r="AA120" s="4"/>
      <c r="AB120" s="4"/>
      <c r="AC120" s="4"/>
      <c r="AD120" s="4"/>
      <c r="AE120" s="4"/>
      <c r="AF120" s="4"/>
      <c r="AG120" s="4"/>
      <c r="AH120" s="4"/>
    </row>
    <row r="121" spans="2:34" x14ac:dyDescent="0.25">
      <c r="C121" s="82" t="s">
        <v>238</v>
      </c>
      <c r="D121" s="85" t="s">
        <v>474</v>
      </c>
      <c r="E121" s="85" t="s">
        <v>475</v>
      </c>
      <c r="F121" s="85" t="s">
        <v>476</v>
      </c>
      <c r="G121" s="85" t="s">
        <v>477</v>
      </c>
      <c r="H121" s="85" t="s">
        <v>494</v>
      </c>
      <c r="I121" s="93" t="s">
        <v>654</v>
      </c>
      <c r="J121" s="4" t="s">
        <v>784</v>
      </c>
      <c r="K121" s="4" t="s">
        <v>788</v>
      </c>
      <c r="L121" s="4" t="s">
        <v>76</v>
      </c>
      <c r="M121" s="4" t="s">
        <v>795</v>
      </c>
      <c r="N121" s="4"/>
      <c r="O121" s="4"/>
      <c r="P121" s="4"/>
      <c r="Q121" s="4"/>
      <c r="R121" s="4"/>
      <c r="S121" s="4"/>
      <c r="T121" s="4"/>
      <c r="U121" s="4"/>
      <c r="V121" s="4"/>
      <c r="W121" s="4"/>
      <c r="X121" s="4"/>
      <c r="Y121" s="4"/>
      <c r="Z121" s="4"/>
      <c r="AA121" s="4"/>
      <c r="AB121" s="4"/>
      <c r="AC121" s="4"/>
      <c r="AD121" s="4"/>
      <c r="AE121" s="4"/>
      <c r="AF121" s="4"/>
      <c r="AG121" s="4"/>
      <c r="AH121" s="4"/>
    </row>
    <row r="122" spans="2:34" x14ac:dyDescent="0.25">
      <c r="C122" s="85" t="s">
        <v>782</v>
      </c>
      <c r="D122" s="85" t="s">
        <v>491</v>
      </c>
      <c r="E122" s="85" t="s">
        <v>273</v>
      </c>
      <c r="F122" s="85" t="s">
        <v>492</v>
      </c>
      <c r="G122" s="85" t="s">
        <v>493</v>
      </c>
      <c r="H122" s="61" t="s">
        <v>841</v>
      </c>
      <c r="I122" s="90" t="s">
        <v>479</v>
      </c>
      <c r="J122" s="61" t="s">
        <v>852</v>
      </c>
      <c r="K122" s="61" t="s">
        <v>76</v>
      </c>
      <c r="M122" s="4" t="s">
        <v>76</v>
      </c>
    </row>
    <row r="123" spans="2:34" ht="37.65" x14ac:dyDescent="0.25">
      <c r="C123" s="85"/>
      <c r="D123" s="183" t="s">
        <v>836</v>
      </c>
      <c r="E123" s="85"/>
      <c r="F123" s="85" t="s">
        <v>76</v>
      </c>
      <c r="G123" s="85" t="s">
        <v>273</v>
      </c>
      <c r="H123" s="85" t="s">
        <v>76</v>
      </c>
      <c r="I123" s="183" t="s">
        <v>836</v>
      </c>
      <c r="J123" s="61" t="s">
        <v>785</v>
      </c>
    </row>
    <row r="124" spans="2:34" x14ac:dyDescent="0.25">
      <c r="C124" s="85"/>
      <c r="D124" s="85"/>
      <c r="E124" s="85"/>
      <c r="F124" s="85"/>
      <c r="G124" s="85"/>
      <c r="H124" s="85"/>
      <c r="J124" s="61" t="s">
        <v>2</v>
      </c>
    </row>
    <row r="125" spans="2:34" x14ac:dyDescent="0.25">
      <c r="C125" s="85"/>
      <c r="D125" s="85"/>
      <c r="E125" s="85"/>
      <c r="F125" s="85"/>
      <c r="G125" s="85"/>
      <c r="H125" s="85"/>
    </row>
    <row r="126" spans="2:34" x14ac:dyDescent="0.25">
      <c r="C126" s="4"/>
      <c r="D126" s="4"/>
      <c r="E126" s="4"/>
      <c r="F126" s="4"/>
      <c r="G126" s="4"/>
      <c r="H126" s="4"/>
    </row>
    <row r="127" spans="2:34" s="58" customFormat="1" x14ac:dyDescent="0.25">
      <c r="B127" s="70" t="s">
        <v>614</v>
      </c>
    </row>
    <row r="128" spans="2:34" x14ac:dyDescent="0.25">
      <c r="C128" s="4"/>
      <c r="D128" s="4"/>
      <c r="E128" s="4"/>
      <c r="F128" s="4"/>
      <c r="G128" s="4"/>
      <c r="H128" s="4"/>
    </row>
    <row r="129" spans="2:8" x14ac:dyDescent="0.25">
      <c r="B129" s="61" t="s">
        <v>615</v>
      </c>
      <c r="C129" s="4"/>
      <c r="D129" s="4" t="s">
        <v>47</v>
      </c>
      <c r="E129" s="4"/>
      <c r="F129" s="4" t="s">
        <v>221</v>
      </c>
      <c r="G129" s="4" t="s">
        <v>221</v>
      </c>
      <c r="H129" s="4"/>
    </row>
    <row r="130" spans="2:8" x14ac:dyDescent="0.25">
      <c r="B130" s="61" t="s">
        <v>623</v>
      </c>
      <c r="D130" s="61" t="s">
        <v>49</v>
      </c>
      <c r="F130" s="61" t="s">
        <v>76</v>
      </c>
      <c r="G130" s="61" t="s">
        <v>76</v>
      </c>
    </row>
    <row r="131" spans="2:8" x14ac:dyDescent="0.25">
      <c r="B131" s="81"/>
      <c r="G131" s="61" t="s">
        <v>188</v>
      </c>
    </row>
    <row r="133" spans="2:8" s="58" customFormat="1" x14ac:dyDescent="0.25">
      <c r="B133" s="70" t="s">
        <v>847</v>
      </c>
    </row>
    <row r="135" spans="2:8" x14ac:dyDescent="0.25">
      <c r="B135" s="61" t="s">
        <v>848</v>
      </c>
    </row>
    <row r="136" spans="2:8" x14ac:dyDescent="0.25">
      <c r="B136" s="61" t="s">
        <v>849</v>
      </c>
    </row>
    <row r="137" spans="2:8" x14ac:dyDescent="0.25">
      <c r="B137" s="61" t="s">
        <v>850</v>
      </c>
    </row>
  </sheetData>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6FE7-2F56-4328-B250-76F29751D8A9}">
  <dimension ref="A1:C12"/>
  <sheetViews>
    <sheetView workbookViewId="0">
      <selection activeCell="H25" sqref="H25"/>
    </sheetView>
  </sheetViews>
  <sheetFormatPr defaultRowHeight="14.2" x14ac:dyDescent="0.3"/>
  <cols>
    <col min="1" max="1" width="45.8984375" bestFit="1" customWidth="1"/>
    <col min="2" max="2" width="26.3984375" customWidth="1"/>
    <col min="3" max="3" width="38.69921875" customWidth="1"/>
  </cols>
  <sheetData>
    <row r="1" spans="1:3" x14ac:dyDescent="0.3">
      <c r="A1" s="267" t="s">
        <v>879</v>
      </c>
      <c r="B1" s="267" t="s">
        <v>881</v>
      </c>
      <c r="C1" s="267" t="s">
        <v>880</v>
      </c>
    </row>
    <row r="2" spans="1:3" x14ac:dyDescent="0.3">
      <c r="A2" s="268" t="s">
        <v>882</v>
      </c>
      <c r="B2" s="269">
        <v>44378</v>
      </c>
      <c r="C2" s="268"/>
    </row>
    <row r="3" spans="1:3" x14ac:dyDescent="0.3">
      <c r="A3" s="268"/>
      <c r="B3" s="268"/>
      <c r="C3" s="268"/>
    </row>
    <row r="4" spans="1:3" x14ac:dyDescent="0.3">
      <c r="A4" s="268"/>
      <c r="B4" s="268"/>
      <c r="C4" s="268"/>
    </row>
    <row r="5" spans="1:3" x14ac:dyDescent="0.3">
      <c r="A5" s="268"/>
      <c r="B5" s="268"/>
      <c r="C5" s="268"/>
    </row>
    <row r="6" spans="1:3" x14ac:dyDescent="0.3">
      <c r="A6" s="268"/>
      <c r="B6" s="268"/>
      <c r="C6" s="268"/>
    </row>
    <row r="7" spans="1:3" x14ac:dyDescent="0.3">
      <c r="A7" s="268"/>
      <c r="B7" s="268"/>
      <c r="C7" s="268"/>
    </row>
    <row r="8" spans="1:3" x14ac:dyDescent="0.3">
      <c r="A8" s="268"/>
      <c r="B8" s="268"/>
      <c r="C8" s="268"/>
    </row>
    <row r="9" spans="1:3" x14ac:dyDescent="0.3">
      <c r="A9" s="268"/>
      <c r="B9" s="268"/>
      <c r="C9" s="268"/>
    </row>
    <row r="10" spans="1:3" x14ac:dyDescent="0.3">
      <c r="A10" s="268"/>
      <c r="B10" s="268"/>
      <c r="C10" s="268"/>
    </row>
    <row r="11" spans="1:3" x14ac:dyDescent="0.3">
      <c r="A11" s="268"/>
      <c r="B11" s="268"/>
      <c r="C11" s="268"/>
    </row>
    <row r="12" spans="1:3" x14ac:dyDescent="0.3">
      <c r="A12" s="268"/>
      <c r="B12" s="268"/>
      <c r="C12" s="268"/>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851C-4003-4584-BD92-ED7C7CF258AE}">
  <sheetPr codeName="Sheet3">
    <tabColor theme="4" tint="0.39997558519241921"/>
  </sheetPr>
  <dimension ref="A2:N115"/>
  <sheetViews>
    <sheetView showGridLines="0" zoomScale="90" zoomScaleNormal="90" workbookViewId="0"/>
  </sheetViews>
  <sheetFormatPr defaultColWidth="8.3984375" defaultRowHeight="12.55" x14ac:dyDescent="0.3"/>
  <cols>
    <col min="1" max="1" width="2.8984375" style="1" customWidth="1"/>
    <col min="2" max="2" width="20.3984375" style="1" customWidth="1"/>
    <col min="3" max="3" width="32.3984375" style="1" customWidth="1"/>
    <col min="4" max="4" width="20.09765625" style="1" customWidth="1"/>
    <col min="5" max="5" width="20.69921875" style="1" customWidth="1"/>
    <col min="6" max="6" width="18.8984375" style="1" customWidth="1"/>
    <col min="7" max="7" width="14" style="1" customWidth="1"/>
    <col min="8" max="8" width="14.3984375" style="1" customWidth="1"/>
    <col min="9" max="9" width="18.69921875" style="1" customWidth="1"/>
    <col min="10" max="10" width="23" style="1" customWidth="1"/>
    <col min="11" max="11" width="22.69921875" style="1" customWidth="1"/>
    <col min="12" max="12" width="17.69921875" style="1" customWidth="1"/>
    <col min="13" max="16384" width="8.3984375" style="1"/>
  </cols>
  <sheetData>
    <row r="2" spans="1:14" s="4" customFormat="1" ht="15.3" x14ac:dyDescent="0.25">
      <c r="A2" s="5"/>
      <c r="B2" s="319" t="s">
        <v>757</v>
      </c>
      <c r="C2" s="319"/>
      <c r="D2" s="319"/>
      <c r="E2" s="319"/>
      <c r="F2" s="319"/>
      <c r="G2" s="319"/>
      <c r="H2" s="319"/>
      <c r="I2" s="319"/>
      <c r="J2" s="319"/>
      <c r="K2" s="319"/>
    </row>
    <row r="3" spans="1:14" s="4" customFormat="1" ht="14.2" x14ac:dyDescent="0.3">
      <c r="A3" s="5"/>
      <c r="B3" s="316" t="s">
        <v>731</v>
      </c>
      <c r="C3" s="317"/>
      <c r="D3" s="317"/>
      <c r="E3" s="317"/>
      <c r="F3" s="317"/>
      <c r="G3" s="317"/>
      <c r="H3" s="317"/>
      <c r="I3" s="317"/>
      <c r="J3" s="317"/>
      <c r="K3" s="318"/>
    </row>
    <row r="4" spans="1:14" s="4" customFormat="1" ht="13.65" x14ac:dyDescent="0.25">
      <c r="A4" s="5"/>
      <c r="B4" s="313" t="s">
        <v>761</v>
      </c>
      <c r="C4" s="314"/>
      <c r="D4" s="314"/>
      <c r="E4" s="314"/>
      <c r="F4" s="314"/>
      <c r="G4" s="314"/>
      <c r="H4" s="314"/>
      <c r="I4" s="314"/>
      <c r="J4" s="314"/>
      <c r="K4" s="315"/>
    </row>
    <row r="5" spans="1:14" ht="13.65" x14ac:dyDescent="0.3">
      <c r="A5" s="2"/>
      <c r="B5" s="2"/>
      <c r="C5" s="2"/>
      <c r="D5" s="2"/>
      <c r="E5" s="2"/>
      <c r="F5" s="2"/>
      <c r="G5" s="2"/>
      <c r="H5" s="2"/>
      <c r="I5" s="2"/>
      <c r="J5" s="2"/>
      <c r="K5" s="2"/>
      <c r="L5" s="2"/>
      <c r="M5" s="2"/>
    </row>
    <row r="6" spans="1:14" ht="15.3" x14ac:dyDescent="0.3">
      <c r="A6" s="2"/>
      <c r="B6" s="306" t="s">
        <v>646</v>
      </c>
      <c r="C6" s="306"/>
      <c r="D6" s="306"/>
      <c r="E6" s="306"/>
      <c r="F6" s="306"/>
      <c r="G6" s="306"/>
      <c r="H6" s="306"/>
      <c r="I6" s="306"/>
      <c r="J6" s="306"/>
      <c r="K6" s="306"/>
      <c r="L6" s="2"/>
      <c r="M6" s="2"/>
      <c r="N6" s="2"/>
    </row>
    <row r="7" spans="1:14" s="39" customFormat="1" ht="36" customHeight="1" x14ac:dyDescent="0.25">
      <c r="B7" s="128" t="s">
        <v>648</v>
      </c>
      <c r="C7" s="305"/>
      <c r="D7" s="305"/>
      <c r="E7" s="305"/>
      <c r="F7" s="305"/>
      <c r="G7" s="305"/>
      <c r="H7" s="305"/>
      <c r="I7" s="305"/>
      <c r="J7" s="305"/>
      <c r="K7" s="305"/>
    </row>
    <row r="8" spans="1:14" s="2" customFormat="1" ht="25.1" x14ac:dyDescent="0.25">
      <c r="B8" s="43" t="s">
        <v>29</v>
      </c>
      <c r="C8" s="308" t="s">
        <v>658</v>
      </c>
      <c r="D8" s="309"/>
      <c r="E8" s="309"/>
      <c r="F8" s="43" t="s">
        <v>413</v>
      </c>
      <c r="G8" s="43" t="s">
        <v>659</v>
      </c>
      <c r="H8" s="43" t="s">
        <v>662</v>
      </c>
      <c r="I8" s="126" t="s">
        <v>567</v>
      </c>
      <c r="J8" s="43" t="s">
        <v>660</v>
      </c>
      <c r="K8" s="119" t="s">
        <v>104</v>
      </c>
    </row>
    <row r="9" spans="1:14" s="39" customFormat="1" ht="15" customHeight="1" x14ac:dyDescent="0.3">
      <c r="B9" s="40" t="s">
        <v>4</v>
      </c>
      <c r="C9" s="305"/>
      <c r="D9" s="305"/>
      <c r="E9" s="305"/>
      <c r="F9" s="245"/>
      <c r="G9" s="250"/>
      <c r="H9" s="251" t="str">
        <f t="shared" ref="H9:H18" si="0">IFERROR(1/G9,"")</f>
        <v/>
      </c>
      <c r="I9" s="248"/>
      <c r="J9" s="249" t="str">
        <f>IF(H9="","", I9/I$28*H9)</f>
        <v/>
      </c>
      <c r="K9" s="211"/>
    </row>
    <row r="10" spans="1:14" s="39" customFormat="1" ht="15" customHeight="1" x14ac:dyDescent="0.3">
      <c r="B10" s="40" t="s">
        <v>5</v>
      </c>
      <c r="C10" s="305"/>
      <c r="D10" s="305"/>
      <c r="E10" s="305"/>
      <c r="F10" s="245"/>
      <c r="G10" s="250"/>
      <c r="H10" s="251" t="str">
        <f t="shared" si="0"/>
        <v/>
      </c>
      <c r="I10" s="248"/>
      <c r="J10" s="249" t="str">
        <f>IF(H10="","", I10/I$28*H10)</f>
        <v/>
      </c>
      <c r="K10" s="211"/>
    </row>
    <row r="11" spans="1:14" s="39" customFormat="1" ht="15" customHeight="1" x14ac:dyDescent="0.3">
      <c r="B11" s="40" t="s">
        <v>6</v>
      </c>
      <c r="C11" s="305"/>
      <c r="D11" s="305"/>
      <c r="E11" s="305"/>
      <c r="F11" s="245"/>
      <c r="G11" s="250"/>
      <c r="H11" s="251" t="str">
        <f t="shared" si="0"/>
        <v/>
      </c>
      <c r="I11" s="248"/>
      <c r="J11" s="249" t="str">
        <f t="shared" ref="J11:J18" si="1">IF(H11="","", I11/I$28*H11)</f>
        <v/>
      </c>
      <c r="K11" s="211"/>
    </row>
    <row r="12" spans="1:14" s="39" customFormat="1" ht="15" customHeight="1" x14ac:dyDescent="0.3">
      <c r="B12" s="40" t="s">
        <v>7</v>
      </c>
      <c r="C12" s="305"/>
      <c r="D12" s="305"/>
      <c r="E12" s="305"/>
      <c r="F12" s="245"/>
      <c r="G12" s="250"/>
      <c r="H12" s="251" t="str">
        <f t="shared" si="0"/>
        <v/>
      </c>
      <c r="I12" s="248"/>
      <c r="J12" s="249" t="str">
        <f t="shared" si="1"/>
        <v/>
      </c>
      <c r="K12" s="211"/>
    </row>
    <row r="13" spans="1:14" s="39" customFormat="1" ht="15" customHeight="1" x14ac:dyDescent="0.3">
      <c r="B13" s="40" t="s">
        <v>8</v>
      </c>
      <c r="C13" s="305"/>
      <c r="D13" s="305"/>
      <c r="E13" s="305"/>
      <c r="F13" s="246"/>
      <c r="G13" s="247"/>
      <c r="H13" s="251" t="str">
        <f t="shared" si="0"/>
        <v/>
      </c>
      <c r="I13" s="248"/>
      <c r="J13" s="249" t="str">
        <f t="shared" si="1"/>
        <v/>
      </c>
      <c r="K13" s="211"/>
    </row>
    <row r="14" spans="1:14" s="39" customFormat="1" ht="15" customHeight="1" x14ac:dyDescent="0.3">
      <c r="B14" s="40" t="s">
        <v>526</v>
      </c>
      <c r="C14" s="305"/>
      <c r="D14" s="305"/>
      <c r="E14" s="305"/>
      <c r="F14" s="245"/>
      <c r="G14" s="250"/>
      <c r="H14" s="251" t="str">
        <f t="shared" si="0"/>
        <v/>
      </c>
      <c r="I14" s="248"/>
      <c r="J14" s="249" t="str">
        <f t="shared" si="1"/>
        <v/>
      </c>
      <c r="K14" s="211"/>
    </row>
    <row r="15" spans="1:14" s="39" customFormat="1" ht="15" customHeight="1" x14ac:dyDescent="0.3">
      <c r="B15" s="40" t="s">
        <v>527</v>
      </c>
      <c r="C15" s="305"/>
      <c r="D15" s="305"/>
      <c r="E15" s="305"/>
      <c r="F15" s="245"/>
      <c r="G15" s="250"/>
      <c r="H15" s="251" t="str">
        <f t="shared" si="0"/>
        <v/>
      </c>
      <c r="I15" s="248"/>
      <c r="J15" s="249" t="str">
        <f t="shared" si="1"/>
        <v/>
      </c>
      <c r="K15" s="211"/>
    </row>
    <row r="16" spans="1:14" s="39" customFormat="1" ht="15" customHeight="1" x14ac:dyDescent="0.3">
      <c r="B16" s="40" t="s">
        <v>528</v>
      </c>
      <c r="C16" s="305"/>
      <c r="D16" s="305"/>
      <c r="E16" s="305"/>
      <c r="F16" s="246"/>
      <c r="G16" s="247"/>
      <c r="H16" s="251" t="str">
        <f t="shared" si="0"/>
        <v/>
      </c>
      <c r="I16" s="248"/>
      <c r="J16" s="249" t="str">
        <f t="shared" si="1"/>
        <v/>
      </c>
      <c r="K16" s="211"/>
    </row>
    <row r="17" spans="1:14" s="39" customFormat="1" ht="15" customHeight="1" x14ac:dyDescent="0.3">
      <c r="B17" s="40" t="s">
        <v>531</v>
      </c>
      <c r="C17" s="305"/>
      <c r="D17" s="305"/>
      <c r="E17" s="305"/>
      <c r="F17" s="246"/>
      <c r="G17" s="247"/>
      <c r="H17" s="251" t="str">
        <f t="shared" si="0"/>
        <v/>
      </c>
      <c r="I17" s="248"/>
      <c r="J17" s="249" t="str">
        <f t="shared" si="1"/>
        <v/>
      </c>
      <c r="K17" s="211"/>
    </row>
    <row r="18" spans="1:14" s="39" customFormat="1" ht="15" customHeight="1" x14ac:dyDescent="0.3">
      <c r="B18" s="40" t="s">
        <v>30</v>
      </c>
      <c r="C18" s="305"/>
      <c r="D18" s="305"/>
      <c r="E18" s="305"/>
      <c r="F18" s="246"/>
      <c r="G18" s="247"/>
      <c r="H18" s="251" t="str">
        <f t="shared" si="0"/>
        <v/>
      </c>
      <c r="I18" s="248"/>
      <c r="J18" s="249" t="str">
        <f t="shared" si="1"/>
        <v/>
      </c>
      <c r="K18" s="211"/>
    </row>
    <row r="19" spans="1:14" s="2" customFormat="1" ht="37.65" x14ac:dyDescent="0.25">
      <c r="B19" s="44" t="s">
        <v>28</v>
      </c>
      <c r="C19" s="43" t="s">
        <v>91</v>
      </c>
      <c r="D19" s="43" t="s">
        <v>11</v>
      </c>
      <c r="E19" s="43" t="s">
        <v>12</v>
      </c>
      <c r="F19" s="43" t="s">
        <v>13</v>
      </c>
      <c r="G19" s="43" t="s">
        <v>14</v>
      </c>
      <c r="H19" s="43" t="s">
        <v>662</v>
      </c>
      <c r="I19" s="43" t="s">
        <v>688</v>
      </c>
      <c r="J19" s="45" t="s">
        <v>661</v>
      </c>
      <c r="K19" s="119" t="s">
        <v>104</v>
      </c>
    </row>
    <row r="20" spans="1:14" s="39" customFormat="1" ht="15" customHeight="1" x14ac:dyDescent="0.3">
      <c r="B20" s="40" t="s">
        <v>9</v>
      </c>
      <c r="C20" s="210"/>
      <c r="D20" s="210"/>
      <c r="E20" s="210"/>
      <c r="F20" s="247"/>
      <c r="G20" s="247"/>
      <c r="H20" s="247"/>
      <c r="I20" s="248"/>
      <c r="J20" s="249" t="str">
        <f>IF(H20="","",I20/I$28*H20)</f>
        <v/>
      </c>
      <c r="K20" s="211"/>
    </row>
    <row r="21" spans="1:14" s="39" customFormat="1" ht="15" customHeight="1" x14ac:dyDescent="0.3">
      <c r="B21" s="40" t="s">
        <v>10</v>
      </c>
      <c r="C21" s="210"/>
      <c r="D21" s="210"/>
      <c r="E21" s="210"/>
      <c r="F21" s="247"/>
      <c r="G21" s="247"/>
      <c r="H21" s="247"/>
      <c r="I21" s="248"/>
      <c r="J21" s="249" t="str">
        <f t="shared" ref="J21:J25" si="2">IF(H21="","",I21/I$28*H21)</f>
        <v/>
      </c>
      <c r="K21" s="211"/>
    </row>
    <row r="22" spans="1:14" s="39" customFormat="1" ht="15" customHeight="1" x14ac:dyDescent="0.3">
      <c r="B22" s="197" t="s">
        <v>15</v>
      </c>
      <c r="C22" s="210"/>
      <c r="D22" s="210"/>
      <c r="E22" s="210"/>
      <c r="F22" s="247"/>
      <c r="G22" s="247"/>
      <c r="H22" s="247"/>
      <c r="I22" s="248"/>
      <c r="J22" s="249" t="str">
        <f t="shared" si="2"/>
        <v/>
      </c>
      <c r="K22" s="211"/>
    </row>
    <row r="23" spans="1:14" s="39" customFormat="1" ht="15" customHeight="1" x14ac:dyDescent="0.3">
      <c r="B23" s="197" t="s">
        <v>870</v>
      </c>
      <c r="C23" s="210"/>
      <c r="D23" s="210"/>
      <c r="E23" s="210"/>
      <c r="F23" s="247"/>
      <c r="G23" s="247"/>
      <c r="H23" s="247"/>
      <c r="I23" s="248"/>
      <c r="J23" s="249" t="str">
        <f t="shared" si="2"/>
        <v/>
      </c>
      <c r="K23" s="211"/>
    </row>
    <row r="24" spans="1:14" s="39" customFormat="1" ht="15" customHeight="1" x14ac:dyDescent="0.3">
      <c r="B24" s="197" t="s">
        <v>871</v>
      </c>
      <c r="C24" s="210"/>
      <c r="D24" s="210"/>
      <c r="E24" s="210"/>
      <c r="F24" s="247"/>
      <c r="G24" s="247"/>
      <c r="H24" s="247"/>
      <c r="I24" s="248"/>
      <c r="J24" s="249" t="str">
        <f t="shared" si="2"/>
        <v/>
      </c>
      <c r="K24" s="211"/>
    </row>
    <row r="25" spans="1:14" s="39" customFormat="1" ht="15" customHeight="1" x14ac:dyDescent="0.3">
      <c r="B25" s="40" t="s">
        <v>872</v>
      </c>
      <c r="C25" s="211"/>
      <c r="D25" s="211"/>
      <c r="E25" s="211"/>
      <c r="F25" s="247"/>
      <c r="G25" s="247"/>
      <c r="H25" s="247"/>
      <c r="I25" s="248"/>
      <c r="J25" s="249" t="str">
        <f t="shared" si="2"/>
        <v/>
      </c>
      <c r="K25" s="211"/>
    </row>
    <row r="26" spans="1:14" s="39" customFormat="1" ht="13.65" x14ac:dyDescent="0.3">
      <c r="C26" s="42"/>
      <c r="D26" s="2"/>
      <c r="E26" s="2"/>
      <c r="G26" s="304" t="s">
        <v>873</v>
      </c>
      <c r="H26" s="304"/>
      <c r="I26" s="182" t="str">
        <f>IFERROR(SUM(I20:I25)/(SUM(I11:I18)+SUM(I20:I25)),"")</f>
        <v/>
      </c>
      <c r="J26" s="181"/>
    </row>
    <row r="27" spans="1:14" ht="28.5" customHeight="1" x14ac:dyDescent="0.3">
      <c r="A27" s="2"/>
      <c r="B27" s="2"/>
      <c r="C27" s="2"/>
      <c r="D27" s="2"/>
      <c r="E27" s="2"/>
      <c r="F27" s="2"/>
      <c r="G27" s="2"/>
      <c r="H27" s="2"/>
      <c r="I27" s="46" t="s">
        <v>567</v>
      </c>
      <c r="J27" s="46" t="s">
        <v>736</v>
      </c>
      <c r="K27" s="2"/>
      <c r="L27" s="2"/>
      <c r="M27" s="2"/>
    </row>
    <row r="28" spans="1:14" s="39" customFormat="1" x14ac:dyDescent="0.3">
      <c r="C28" s="42"/>
      <c r="D28" s="42"/>
      <c r="G28" s="120"/>
      <c r="H28" s="169" t="s">
        <v>650</v>
      </c>
      <c r="I28" s="170">
        <f>SUM(I9:I18,I20:I25)</f>
        <v>0</v>
      </c>
      <c r="J28" s="171">
        <f>SUM(J9:J18,J20:J25)</f>
        <v>0</v>
      </c>
    </row>
    <row r="30" spans="1:14" ht="13.65" x14ac:dyDescent="0.3">
      <c r="A30" s="2"/>
      <c r="B30" s="2"/>
      <c r="C30" s="2"/>
      <c r="D30" s="2"/>
      <c r="E30" s="2"/>
      <c r="F30" s="2"/>
      <c r="G30" s="2"/>
      <c r="H30" s="2"/>
      <c r="I30" s="2"/>
      <c r="J30" s="2"/>
      <c r="K30" s="2"/>
      <c r="L30" s="2"/>
      <c r="M30" s="2"/>
      <c r="N30" s="2"/>
    </row>
    <row r="31" spans="1:14" ht="15.3" x14ac:dyDescent="0.3">
      <c r="A31" s="2"/>
      <c r="B31" s="322" t="s">
        <v>647</v>
      </c>
      <c r="C31" s="323"/>
      <c r="D31" s="323"/>
      <c r="E31" s="323"/>
      <c r="F31" s="323"/>
      <c r="G31" s="323"/>
      <c r="H31" s="323"/>
      <c r="I31" s="323"/>
      <c r="J31" s="323"/>
      <c r="K31" s="324"/>
      <c r="L31" s="2"/>
      <c r="M31" s="2"/>
    </row>
    <row r="32" spans="1:14" s="2" customFormat="1" ht="25.1" x14ac:dyDescent="0.25">
      <c r="B32" s="43" t="s">
        <v>29</v>
      </c>
      <c r="C32" s="308" t="s">
        <v>665</v>
      </c>
      <c r="D32" s="309"/>
      <c r="E32" s="310"/>
      <c r="F32" s="43" t="s">
        <v>666</v>
      </c>
      <c r="G32" s="43" t="s">
        <v>667</v>
      </c>
      <c r="H32" s="43" t="s">
        <v>566</v>
      </c>
      <c r="I32" s="44" t="s">
        <v>567</v>
      </c>
      <c r="J32" s="43" t="s">
        <v>664</v>
      </c>
      <c r="K32" s="119" t="s">
        <v>104</v>
      </c>
    </row>
    <row r="33" spans="2:11" s="39" customFormat="1" ht="19.5" customHeight="1" x14ac:dyDescent="0.3">
      <c r="B33" s="40" t="s">
        <v>4</v>
      </c>
      <c r="C33" s="305"/>
      <c r="D33" s="305"/>
      <c r="E33" s="305"/>
      <c r="F33" s="250"/>
      <c r="G33" s="252">
        <f t="shared" ref="G33:G42" si="3">IFERROR(F33+G9,"")</f>
        <v>0</v>
      </c>
      <c r="H33" s="251" t="str">
        <f t="shared" ref="H33:H42" si="4">IFERROR(1/G33,"")</f>
        <v/>
      </c>
      <c r="I33" s="248"/>
      <c r="J33" s="249" t="str">
        <f>IF(H33="","", I33/I$28*H33)</f>
        <v/>
      </c>
      <c r="K33" s="211"/>
    </row>
    <row r="34" spans="2:11" s="39" customFormat="1" ht="19.5" customHeight="1" x14ac:dyDescent="0.3">
      <c r="B34" s="40" t="s">
        <v>5</v>
      </c>
      <c r="C34" s="305"/>
      <c r="D34" s="305"/>
      <c r="E34" s="305"/>
      <c r="F34" s="250"/>
      <c r="G34" s="252">
        <f t="shared" si="3"/>
        <v>0</v>
      </c>
      <c r="H34" s="251" t="str">
        <f t="shared" si="4"/>
        <v/>
      </c>
      <c r="I34" s="248"/>
      <c r="J34" s="249" t="str">
        <f t="shared" ref="J34:J42" si="5">IF(H34="","", I34/I$28*H34)</f>
        <v/>
      </c>
      <c r="K34" s="211"/>
    </row>
    <row r="35" spans="2:11" s="39" customFormat="1" ht="19.5" customHeight="1" x14ac:dyDescent="0.3">
      <c r="B35" s="40" t="s">
        <v>6</v>
      </c>
      <c r="C35" s="305"/>
      <c r="D35" s="305"/>
      <c r="E35" s="305"/>
      <c r="F35" s="250"/>
      <c r="G35" s="252">
        <f t="shared" si="3"/>
        <v>0</v>
      </c>
      <c r="H35" s="251" t="str">
        <f t="shared" si="4"/>
        <v/>
      </c>
      <c r="I35" s="248"/>
      <c r="J35" s="249" t="str">
        <f t="shared" si="5"/>
        <v/>
      </c>
      <c r="K35" s="211"/>
    </row>
    <row r="36" spans="2:11" s="39" customFormat="1" ht="19.5" customHeight="1" x14ac:dyDescent="0.3">
      <c r="B36" s="40" t="s">
        <v>7</v>
      </c>
      <c r="C36" s="305"/>
      <c r="D36" s="305"/>
      <c r="E36" s="305"/>
      <c r="F36" s="250"/>
      <c r="G36" s="252">
        <f t="shared" si="3"/>
        <v>0</v>
      </c>
      <c r="H36" s="251" t="str">
        <f t="shared" si="4"/>
        <v/>
      </c>
      <c r="I36" s="248"/>
      <c r="J36" s="249" t="str">
        <f t="shared" si="5"/>
        <v/>
      </c>
      <c r="K36" s="211"/>
    </row>
    <row r="37" spans="2:11" s="39" customFormat="1" ht="19.5" customHeight="1" x14ac:dyDescent="0.3">
      <c r="B37" s="40" t="s">
        <v>8</v>
      </c>
      <c r="C37" s="305"/>
      <c r="D37" s="305"/>
      <c r="E37" s="305"/>
      <c r="F37" s="247"/>
      <c r="G37" s="252">
        <f t="shared" si="3"/>
        <v>0</v>
      </c>
      <c r="H37" s="251" t="str">
        <f t="shared" si="4"/>
        <v/>
      </c>
      <c r="I37" s="248"/>
      <c r="J37" s="249" t="str">
        <f t="shared" si="5"/>
        <v/>
      </c>
      <c r="K37" s="211"/>
    </row>
    <row r="38" spans="2:11" s="39" customFormat="1" ht="19.5" customHeight="1" x14ac:dyDescent="0.3">
      <c r="B38" s="40" t="s">
        <v>526</v>
      </c>
      <c r="C38" s="305"/>
      <c r="D38" s="305"/>
      <c r="E38" s="305"/>
      <c r="F38" s="247"/>
      <c r="G38" s="252">
        <f t="shared" si="3"/>
        <v>0</v>
      </c>
      <c r="H38" s="251" t="str">
        <f t="shared" si="4"/>
        <v/>
      </c>
      <c r="I38" s="248"/>
      <c r="J38" s="249" t="str">
        <f t="shared" si="5"/>
        <v/>
      </c>
      <c r="K38" s="211"/>
    </row>
    <row r="39" spans="2:11" s="39" customFormat="1" ht="19.5" customHeight="1" x14ac:dyDescent="0.3">
      <c r="B39" s="40" t="s">
        <v>527</v>
      </c>
      <c r="C39" s="305"/>
      <c r="D39" s="305"/>
      <c r="E39" s="305"/>
      <c r="F39" s="247"/>
      <c r="G39" s="252">
        <f t="shared" si="3"/>
        <v>0</v>
      </c>
      <c r="H39" s="251" t="str">
        <f t="shared" si="4"/>
        <v/>
      </c>
      <c r="I39" s="248"/>
      <c r="J39" s="249" t="str">
        <f t="shared" si="5"/>
        <v/>
      </c>
      <c r="K39" s="211"/>
    </row>
    <row r="40" spans="2:11" s="39" customFormat="1" ht="19.5" customHeight="1" x14ac:dyDescent="0.3">
      <c r="B40" s="40" t="s">
        <v>528</v>
      </c>
      <c r="C40" s="305"/>
      <c r="D40" s="305"/>
      <c r="E40" s="305"/>
      <c r="F40" s="247"/>
      <c r="G40" s="252">
        <f t="shared" si="3"/>
        <v>0</v>
      </c>
      <c r="H40" s="251" t="str">
        <f t="shared" si="4"/>
        <v/>
      </c>
      <c r="I40" s="248"/>
      <c r="J40" s="249" t="str">
        <f t="shared" si="5"/>
        <v/>
      </c>
      <c r="K40" s="211"/>
    </row>
    <row r="41" spans="2:11" s="39" customFormat="1" ht="19.5" customHeight="1" x14ac:dyDescent="0.3">
      <c r="B41" s="40" t="s">
        <v>531</v>
      </c>
      <c r="C41" s="305"/>
      <c r="D41" s="305"/>
      <c r="E41" s="305"/>
      <c r="F41" s="247"/>
      <c r="G41" s="252">
        <f t="shared" si="3"/>
        <v>0</v>
      </c>
      <c r="H41" s="251" t="str">
        <f t="shared" si="4"/>
        <v/>
      </c>
      <c r="I41" s="248"/>
      <c r="J41" s="249" t="str">
        <f t="shared" si="5"/>
        <v/>
      </c>
      <c r="K41" s="211"/>
    </row>
    <row r="42" spans="2:11" s="39" customFormat="1" ht="19.5" customHeight="1" x14ac:dyDescent="0.3">
      <c r="B42" s="40" t="s">
        <v>30</v>
      </c>
      <c r="C42" s="305"/>
      <c r="D42" s="305"/>
      <c r="E42" s="305"/>
      <c r="F42" s="247"/>
      <c r="G42" s="252">
        <f t="shared" si="3"/>
        <v>0</v>
      </c>
      <c r="H42" s="251" t="str">
        <f t="shared" si="4"/>
        <v/>
      </c>
      <c r="I42" s="248"/>
      <c r="J42" s="249" t="str">
        <f t="shared" si="5"/>
        <v/>
      </c>
      <c r="K42" s="211"/>
    </row>
    <row r="43" spans="2:11" s="2" customFormat="1" ht="37.65" x14ac:dyDescent="0.25">
      <c r="B43" s="44" t="s">
        <v>28</v>
      </c>
      <c r="C43" s="43" t="s">
        <v>90</v>
      </c>
      <c r="D43" s="43" t="s">
        <v>92</v>
      </c>
      <c r="E43" s="43" t="s">
        <v>32</v>
      </c>
      <c r="F43" s="43" t="s">
        <v>13</v>
      </c>
      <c r="G43" s="43" t="s">
        <v>14</v>
      </c>
      <c r="H43" s="43" t="s">
        <v>663</v>
      </c>
      <c r="I43" s="43" t="s">
        <v>688</v>
      </c>
      <c r="J43" s="45" t="s">
        <v>664</v>
      </c>
      <c r="K43" s="119" t="s">
        <v>104</v>
      </c>
    </row>
    <row r="44" spans="2:11" s="39" customFormat="1" ht="18.850000000000001" customHeight="1" x14ac:dyDescent="0.3">
      <c r="B44" s="40" t="s">
        <v>9</v>
      </c>
      <c r="C44" s="210"/>
      <c r="D44" s="210"/>
      <c r="E44" s="210"/>
      <c r="F44" s="211"/>
      <c r="G44" s="211"/>
      <c r="H44" s="211"/>
      <c r="I44" s="212"/>
      <c r="J44" s="41" t="str">
        <f>IF(H44="","",I44/I$28*H44)</f>
        <v/>
      </c>
      <c r="K44" s="211"/>
    </row>
    <row r="45" spans="2:11" s="39" customFormat="1" ht="18.850000000000001" customHeight="1" x14ac:dyDescent="0.3">
      <c r="B45" s="40" t="s">
        <v>10</v>
      </c>
      <c r="C45" s="210"/>
      <c r="D45" s="210"/>
      <c r="E45" s="210"/>
      <c r="F45" s="211"/>
      <c r="G45" s="211"/>
      <c r="H45" s="211"/>
      <c r="I45" s="212"/>
      <c r="J45" s="41" t="str">
        <f t="shared" ref="J45:J49" si="6">IF(H45="","",I45/I$28*H45)</f>
        <v/>
      </c>
      <c r="K45" s="211"/>
    </row>
    <row r="46" spans="2:11" s="39" customFormat="1" ht="18.850000000000001" customHeight="1" x14ac:dyDescent="0.3">
      <c r="B46" s="197" t="s">
        <v>15</v>
      </c>
      <c r="C46" s="210"/>
      <c r="D46" s="210"/>
      <c r="E46" s="210"/>
      <c r="F46" s="211"/>
      <c r="G46" s="211"/>
      <c r="H46" s="211"/>
      <c r="I46" s="212"/>
      <c r="J46" s="41" t="str">
        <f t="shared" si="6"/>
        <v/>
      </c>
      <c r="K46" s="211"/>
    </row>
    <row r="47" spans="2:11" s="39" customFormat="1" ht="18.850000000000001" customHeight="1" x14ac:dyDescent="0.3">
      <c r="B47" s="197" t="s">
        <v>870</v>
      </c>
      <c r="C47" s="210"/>
      <c r="D47" s="210"/>
      <c r="E47" s="210"/>
      <c r="F47" s="211"/>
      <c r="G47" s="211"/>
      <c r="H47" s="211"/>
      <c r="I47" s="212"/>
      <c r="J47" s="41" t="str">
        <f t="shared" si="6"/>
        <v/>
      </c>
      <c r="K47" s="211"/>
    </row>
    <row r="48" spans="2:11" s="39" customFormat="1" ht="18.850000000000001" customHeight="1" x14ac:dyDescent="0.3">
      <c r="B48" s="197" t="s">
        <v>871</v>
      </c>
      <c r="C48" s="210"/>
      <c r="D48" s="210"/>
      <c r="E48" s="210"/>
      <c r="F48" s="211"/>
      <c r="G48" s="211"/>
      <c r="H48" s="211"/>
      <c r="I48" s="212"/>
      <c r="J48" s="41" t="str">
        <f t="shared" si="6"/>
        <v/>
      </c>
      <c r="K48" s="211"/>
    </row>
    <row r="49" spans="1:12" s="39" customFormat="1" ht="18.850000000000001" customHeight="1" x14ac:dyDescent="0.3">
      <c r="B49" s="197" t="s">
        <v>872</v>
      </c>
      <c r="C49" s="211"/>
      <c r="D49" s="211"/>
      <c r="E49" s="211"/>
      <c r="F49" s="211"/>
      <c r="G49" s="211"/>
      <c r="H49" s="211"/>
      <c r="I49" s="212"/>
      <c r="J49" s="41" t="str">
        <f t="shared" si="6"/>
        <v/>
      </c>
      <c r="K49" s="211"/>
    </row>
    <row r="50" spans="1:12" s="39" customFormat="1" x14ac:dyDescent="0.3">
      <c r="C50" s="42"/>
      <c r="D50" s="42"/>
      <c r="G50" s="304" t="s">
        <v>873</v>
      </c>
      <c r="H50" s="304"/>
      <c r="I50" s="182" t="str">
        <f>IFERROR(SUM(I44:I49)/(SUM(I35:I42)+SUM(I44:I49)),"")</f>
        <v/>
      </c>
      <c r="J50" s="181"/>
    </row>
    <row r="51" spans="1:12" ht="25.1" x14ac:dyDescent="0.3">
      <c r="A51" s="2"/>
      <c r="B51" s="2"/>
      <c r="C51" s="2"/>
      <c r="D51" s="2"/>
      <c r="E51" s="2"/>
      <c r="F51" s="2"/>
      <c r="G51" s="2"/>
      <c r="H51" s="2"/>
      <c r="I51" s="46" t="s">
        <v>567</v>
      </c>
      <c r="J51" s="46" t="s">
        <v>664</v>
      </c>
      <c r="K51" s="46" t="s">
        <v>737</v>
      </c>
      <c r="L51" s="2"/>
    </row>
    <row r="52" spans="1:12" ht="13.65" x14ac:dyDescent="0.3">
      <c r="A52" s="2"/>
      <c r="B52" s="2"/>
      <c r="C52" s="2"/>
      <c r="D52" s="2"/>
      <c r="E52" s="2"/>
      <c r="F52" s="2"/>
      <c r="G52" s="120"/>
      <c r="H52" s="169" t="s">
        <v>650</v>
      </c>
      <c r="I52" s="170">
        <f>SUM(I33:I42,I44:I49)</f>
        <v>0</v>
      </c>
      <c r="J52" s="171">
        <f>SUM(J33:J42,J44:J49)</f>
        <v>0</v>
      </c>
      <c r="K52" s="172" t="e">
        <f>IF('General Project Info'!C18&lt;4,VLOOKUP('General Project Info'!C15,'Data Validation'!$B$17:$E$79,3,FALSE),VLOOKUP('General Project Info'!C15,'Data Validation'!$B$17:$E$79,4,FALSE))</f>
        <v>#N/A</v>
      </c>
      <c r="L52" s="2"/>
    </row>
    <row r="53" spans="1:12" ht="14.2" x14ac:dyDescent="0.3">
      <c r="A53" s="2"/>
      <c r="B53" s="2"/>
      <c r="C53" s="2"/>
      <c r="D53" s="2"/>
      <c r="E53" s="2"/>
      <c r="F53" s="2"/>
      <c r="G53" s="2"/>
      <c r="H53" s="2"/>
      <c r="J53" s="18"/>
      <c r="K53" s="3"/>
      <c r="L53" s="2"/>
    </row>
    <row r="54" spans="1:12" ht="15.3" x14ac:dyDescent="0.3">
      <c r="A54" s="2"/>
      <c r="B54" s="306" t="s">
        <v>628</v>
      </c>
      <c r="C54" s="306"/>
      <c r="D54" s="306"/>
      <c r="E54" s="306"/>
      <c r="F54" s="2"/>
      <c r="G54" s="2"/>
      <c r="H54" s="2"/>
      <c r="I54" s="2"/>
      <c r="K54" s="3"/>
      <c r="L54" s="2"/>
    </row>
    <row r="55" spans="1:12" s="2" customFormat="1" ht="13.65" x14ac:dyDescent="0.25">
      <c r="B55" s="44" t="s">
        <v>3</v>
      </c>
      <c r="C55" s="307" t="s">
        <v>629</v>
      </c>
      <c r="D55" s="307"/>
      <c r="E55" s="307"/>
    </row>
    <row r="56" spans="1:12" s="39" customFormat="1" ht="35.049999999999997" customHeight="1" x14ac:dyDescent="0.3">
      <c r="B56" s="40" t="s">
        <v>630</v>
      </c>
      <c r="C56" s="305"/>
      <c r="D56" s="305"/>
      <c r="E56" s="305"/>
    </row>
    <row r="57" spans="1:12" s="39" customFormat="1" ht="35.049999999999997" customHeight="1" x14ac:dyDescent="0.3">
      <c r="B57" s="40" t="s">
        <v>631</v>
      </c>
      <c r="C57" s="305"/>
      <c r="D57" s="305"/>
      <c r="E57" s="305"/>
    </row>
    <row r="58" spans="1:12" s="39" customFormat="1" ht="35.049999999999997" customHeight="1" x14ac:dyDescent="0.3">
      <c r="B58" s="40" t="s">
        <v>632</v>
      </c>
      <c r="C58" s="305"/>
      <c r="D58" s="305"/>
      <c r="E58" s="305"/>
    </row>
    <row r="59" spans="1:12" s="39" customFormat="1" ht="35.049999999999997" customHeight="1" x14ac:dyDescent="0.3">
      <c r="B59" s="40" t="s">
        <v>633</v>
      </c>
      <c r="C59" s="305"/>
      <c r="D59" s="305"/>
      <c r="E59" s="305"/>
    </row>
    <row r="60" spans="1:12" ht="13.65" x14ac:dyDescent="0.3">
      <c r="A60" s="2"/>
      <c r="B60" s="2"/>
      <c r="C60" s="2"/>
      <c r="D60" s="2"/>
      <c r="E60" s="2"/>
      <c r="F60" s="2"/>
      <c r="G60" s="2"/>
      <c r="H60" s="2"/>
      <c r="I60" s="2"/>
      <c r="J60" s="2"/>
      <c r="K60" s="2"/>
      <c r="L60" s="2"/>
    </row>
    <row r="61" spans="1:12" ht="15.3" x14ac:dyDescent="0.3">
      <c r="B61" s="306" t="s">
        <v>825</v>
      </c>
      <c r="C61" s="306"/>
      <c r="D61" s="306"/>
      <c r="E61" s="306"/>
    </row>
    <row r="62" spans="1:12" x14ac:dyDescent="0.25">
      <c r="B62" s="44" t="s">
        <v>860</v>
      </c>
      <c r="C62" s="43" t="s">
        <v>532</v>
      </c>
      <c r="D62" s="320" t="s">
        <v>104</v>
      </c>
      <c r="E62" s="321"/>
    </row>
    <row r="63" spans="1:12" x14ac:dyDescent="0.3">
      <c r="B63" s="188"/>
      <c r="C63" s="209"/>
      <c r="D63" s="311"/>
      <c r="E63" s="312"/>
    </row>
    <row r="64" spans="1:12" ht="13.65" x14ac:dyDescent="0.3">
      <c r="A64" s="2"/>
      <c r="B64" s="188"/>
      <c r="C64" s="209"/>
      <c r="D64" s="311"/>
      <c r="E64" s="312"/>
      <c r="F64" s="2"/>
      <c r="G64" s="2"/>
      <c r="H64" s="2"/>
      <c r="I64" s="2"/>
      <c r="J64" s="2"/>
      <c r="K64" s="2"/>
      <c r="L64" s="2"/>
    </row>
    <row r="65" spans="2:5" x14ac:dyDescent="0.3">
      <c r="B65" s="188"/>
      <c r="C65" s="209"/>
      <c r="D65" s="311"/>
      <c r="E65" s="312"/>
    </row>
    <row r="66" spans="2:5" x14ac:dyDescent="0.3">
      <c r="B66" s="188"/>
      <c r="C66" s="209"/>
      <c r="D66" s="311"/>
      <c r="E66" s="312"/>
    </row>
    <row r="67" spans="2:5" x14ac:dyDescent="0.3">
      <c r="B67" s="188"/>
      <c r="C67" s="209"/>
      <c r="D67" s="311"/>
      <c r="E67" s="312"/>
    </row>
    <row r="115" spans="2:11" ht="12.95" customHeight="1" x14ac:dyDescent="0.25">
      <c r="B115" s="4"/>
      <c r="C115" s="4"/>
      <c r="D115" s="4"/>
      <c r="E115" s="4"/>
      <c r="F115" s="4"/>
      <c r="G115" s="4"/>
      <c r="H115" s="4"/>
      <c r="I115" s="4"/>
      <c r="J115" s="4"/>
      <c r="K115" s="4"/>
    </row>
  </sheetData>
  <sheetProtection algorithmName="SHA-512" hashValue="YPpCbX8OGpUQVQjIB9BBCiz9W7NN22n5l3rj+JHoXC3a0G5ljlPE7pzadXTlLNZJiL47TZHdLtB7HKLMItMWKQ==" saltValue="de756BvbTP6t7yYq4RZqAw==" spinCount="100000" sheet="1" objects="1" scenarios="1" formatColumns="0" formatRows="0" insertRows="0"/>
  <protectedRanges>
    <protectedRange algorithmName="SHA-512" hashValue="xa3pbjUhBmqmZM8/lEbocMmMxATiXevPzASAiTRfpQ1sSBb80U0S1iNcbnP6VgUOKRjsqCACeg45DHFq/nLXMw==" saltValue="smJguMsaWA0ComWCbS30DA==" spinCount="100000" sqref="H9:H18 H33:H42" name="Uvalue Calcs"/>
    <protectedRange algorithmName="SHA-512" hashValue="iw7wq278rEjxncOVw+B5EO4bL7uUnIaeQpsaQv9NSCpN45MFjyXsxqjxh82i2m0NtlFlz0yuG+RWNnJD6f+jYg==" saltValue="lkFycS5axNvowDNVrPDNmw==" spinCount="100000" sqref="J9:J18 J20:J25 J33:J42 J44:J49" name="UA Calc"/>
  </protectedRanges>
  <mergeCells count="43">
    <mergeCell ref="D67:E67"/>
    <mergeCell ref="B61:E61"/>
    <mergeCell ref="B4:K4"/>
    <mergeCell ref="B3:K3"/>
    <mergeCell ref="B2:K2"/>
    <mergeCell ref="D62:E62"/>
    <mergeCell ref="D63:E63"/>
    <mergeCell ref="D64:E64"/>
    <mergeCell ref="D65:E65"/>
    <mergeCell ref="D66:E66"/>
    <mergeCell ref="B6:K6"/>
    <mergeCell ref="C7:K7"/>
    <mergeCell ref="B31:K31"/>
    <mergeCell ref="C39:E39"/>
    <mergeCell ref="C40:E40"/>
    <mergeCell ref="C41:E41"/>
    <mergeCell ref="C8:E8"/>
    <mergeCell ref="C9:E9"/>
    <mergeCell ref="C10:E10"/>
    <mergeCell ref="C11:E11"/>
    <mergeCell ref="C12:E12"/>
    <mergeCell ref="C38:E38"/>
    <mergeCell ref="C13:E13"/>
    <mergeCell ref="C14:E14"/>
    <mergeCell ref="C15:E15"/>
    <mergeCell ref="C16:E16"/>
    <mergeCell ref="C17:E17"/>
    <mergeCell ref="G26:H26"/>
    <mergeCell ref="G50:H50"/>
    <mergeCell ref="C18:E18"/>
    <mergeCell ref="C33:E33"/>
    <mergeCell ref="C59:E59"/>
    <mergeCell ref="B54:E54"/>
    <mergeCell ref="C55:E55"/>
    <mergeCell ref="C56:E56"/>
    <mergeCell ref="C57:E57"/>
    <mergeCell ref="C58:E58"/>
    <mergeCell ref="C42:E42"/>
    <mergeCell ref="C32:E32"/>
    <mergeCell ref="C34:E34"/>
    <mergeCell ref="C35:E35"/>
    <mergeCell ref="C36:E36"/>
    <mergeCell ref="C37:E37"/>
  </mergeCells>
  <dataValidations count="3">
    <dataValidation type="list" allowBlank="1" showInputMessage="1" showErrorMessage="1" sqref="F10:F18" xr:uid="{42220A51-C750-4087-B12D-6FA21D586519}">
      <formula1>DD_Envelope_VerificationMethod</formula1>
    </dataValidation>
    <dataValidation type="list" allowBlank="1" showInputMessage="1" showErrorMessage="1" sqref="D44:D50 D20:D25" xr:uid="{C3502D83-7CC7-4F6C-A1B2-4F45DDE72DB6}">
      <formula1>DD_Windows_OperationType</formula1>
    </dataValidation>
    <dataValidation type="list" allowBlank="1" showInputMessage="1" showErrorMessage="1" sqref="E44:E50 E20:E25" xr:uid="{AD53F0FA-DF79-466C-9FDA-E887A16828AA}">
      <formula1>DD_Windows_FramingMaterial</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A944AE5-07EC-42B5-827D-F332427957DB}">
          <x14:formula1>
            <xm:f>'Data Validation'!$L$21:$L$25</xm:f>
          </x14:formula1>
          <xm:sqref>F9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822A-131E-4276-A1A3-38F3A2922E18}">
  <sheetPr>
    <tabColor theme="4" tint="0.39997558519241921"/>
  </sheetPr>
  <dimension ref="A2:O105"/>
  <sheetViews>
    <sheetView showGridLines="0" zoomScaleNormal="100" workbookViewId="0"/>
  </sheetViews>
  <sheetFormatPr defaultColWidth="9.09765625" defaultRowHeight="13.65" x14ac:dyDescent="0.25"/>
  <cols>
    <col min="1" max="1" width="3" style="4" customWidth="1"/>
    <col min="2" max="10" width="14.8984375" style="4" customWidth="1"/>
    <col min="11" max="11" width="12" style="4" customWidth="1"/>
    <col min="12" max="16384" width="9.09765625" style="4"/>
  </cols>
  <sheetData>
    <row r="2" spans="1:14" ht="15.3" x14ac:dyDescent="0.25">
      <c r="B2" s="342" t="s">
        <v>826</v>
      </c>
      <c r="C2" s="342"/>
      <c r="D2" s="342"/>
      <c r="E2" s="342"/>
      <c r="F2" s="342"/>
      <c r="G2" s="342"/>
      <c r="H2" s="342"/>
      <c r="I2" s="342"/>
      <c r="J2" s="342"/>
      <c r="K2" s="342"/>
      <c r="L2" s="342"/>
      <c r="M2" s="342"/>
      <c r="N2" s="342"/>
    </row>
    <row r="3" spans="1:14" ht="14.2" x14ac:dyDescent="0.3">
      <c r="A3" s="5"/>
      <c r="B3" s="343" t="s">
        <v>731</v>
      </c>
      <c r="C3" s="343"/>
      <c r="D3" s="343"/>
      <c r="E3" s="343"/>
      <c r="F3" s="343"/>
      <c r="G3" s="343"/>
      <c r="H3" s="343"/>
      <c r="I3" s="343"/>
      <c r="J3" s="343"/>
      <c r="K3" s="343"/>
      <c r="L3" s="343"/>
      <c r="M3" s="343"/>
      <c r="N3" s="343"/>
    </row>
    <row r="4" spans="1:14" x14ac:dyDescent="0.25">
      <c r="B4" s="361" t="s">
        <v>869</v>
      </c>
      <c r="C4" s="361"/>
      <c r="D4" s="361"/>
      <c r="E4" s="361"/>
      <c r="F4" s="361"/>
      <c r="G4" s="361"/>
      <c r="H4" s="361"/>
      <c r="I4" s="361"/>
      <c r="J4" s="361"/>
      <c r="K4" s="361"/>
      <c r="L4" s="361"/>
      <c r="M4" s="361"/>
      <c r="N4" s="361"/>
    </row>
    <row r="5" spans="1:14" s="1" customFormat="1" x14ac:dyDescent="0.3">
      <c r="A5" s="2"/>
      <c r="B5" s="2"/>
      <c r="C5" s="2"/>
      <c r="D5" s="2"/>
      <c r="E5" s="2"/>
      <c r="F5" s="2"/>
      <c r="G5" s="42"/>
      <c r="H5" s="244"/>
      <c r="I5" s="132"/>
      <c r="J5" s="132"/>
      <c r="K5" s="42"/>
      <c r="L5" s="2"/>
    </row>
    <row r="6" spans="1:14" s="1" customFormat="1" ht="15.3" x14ac:dyDescent="0.3">
      <c r="A6" s="2"/>
      <c r="B6" s="306" t="s">
        <v>763</v>
      </c>
      <c r="C6" s="306"/>
      <c r="D6" s="306"/>
      <c r="E6" s="306"/>
      <c r="F6" s="306"/>
      <c r="G6" s="306"/>
      <c r="H6" s="306"/>
      <c r="I6" s="306"/>
      <c r="J6" s="306"/>
      <c r="K6" s="306"/>
      <c r="L6" s="306"/>
      <c r="M6" s="306"/>
      <c r="N6" s="306"/>
    </row>
    <row r="7" spans="1:14" s="1" customFormat="1" ht="14.45" customHeight="1" x14ac:dyDescent="0.3">
      <c r="A7" s="2"/>
      <c r="B7" s="356" t="s">
        <v>730</v>
      </c>
      <c r="C7" s="52" t="s">
        <v>548</v>
      </c>
      <c r="D7" s="356" t="s">
        <v>549</v>
      </c>
      <c r="E7" s="356" t="s">
        <v>550</v>
      </c>
      <c r="F7" s="356" t="s">
        <v>671</v>
      </c>
      <c r="G7" s="344" t="s">
        <v>670</v>
      </c>
      <c r="H7" s="345"/>
      <c r="I7" s="346"/>
      <c r="J7" s="356" t="s">
        <v>668</v>
      </c>
      <c r="K7" s="357" t="s">
        <v>859</v>
      </c>
      <c r="L7" s="344" t="s">
        <v>104</v>
      </c>
      <c r="M7" s="345"/>
      <c r="N7" s="346"/>
    </row>
    <row r="8" spans="1:14" s="1" customFormat="1" ht="12.55" x14ac:dyDescent="0.3">
      <c r="B8" s="356"/>
      <c r="C8" s="356" t="s">
        <v>552</v>
      </c>
      <c r="D8" s="356"/>
      <c r="E8" s="356"/>
      <c r="F8" s="356"/>
      <c r="G8" s="347"/>
      <c r="H8" s="348"/>
      <c r="I8" s="349"/>
      <c r="J8" s="356"/>
      <c r="K8" s="358"/>
      <c r="L8" s="347"/>
      <c r="M8" s="348"/>
      <c r="N8" s="349"/>
    </row>
    <row r="9" spans="1:14" s="1" customFormat="1" ht="12.55" x14ac:dyDescent="0.3">
      <c r="B9" s="356"/>
      <c r="C9" s="356"/>
      <c r="D9" s="356"/>
      <c r="E9" s="356"/>
      <c r="F9" s="356"/>
      <c r="G9" s="347"/>
      <c r="H9" s="348"/>
      <c r="I9" s="349"/>
      <c r="J9" s="356"/>
      <c r="K9" s="358"/>
      <c r="L9" s="347"/>
      <c r="M9" s="348"/>
      <c r="N9" s="349"/>
    </row>
    <row r="10" spans="1:14" s="1" customFormat="1" ht="12.55" x14ac:dyDescent="0.3">
      <c r="B10" s="357"/>
      <c r="C10" s="357"/>
      <c r="D10" s="357"/>
      <c r="E10" s="357"/>
      <c r="F10" s="357"/>
      <c r="G10" s="347"/>
      <c r="H10" s="348"/>
      <c r="I10" s="349"/>
      <c r="J10" s="357"/>
      <c r="K10" s="358"/>
      <c r="L10" s="347"/>
      <c r="M10" s="348"/>
      <c r="N10" s="349"/>
    </row>
    <row r="11" spans="1:14" s="1" customFormat="1" ht="15" customHeight="1" x14ac:dyDescent="0.3">
      <c r="B11" s="53" t="s">
        <v>745</v>
      </c>
      <c r="C11" s="94"/>
      <c r="D11" s="94"/>
      <c r="E11" s="94"/>
      <c r="F11" s="94"/>
      <c r="G11" s="94"/>
      <c r="H11" s="94"/>
      <c r="I11" s="94"/>
      <c r="J11" s="94"/>
      <c r="K11" s="94"/>
      <c r="L11" s="94"/>
      <c r="M11" s="94"/>
      <c r="N11" s="95"/>
    </row>
    <row r="12" spans="1:14" s="39" customFormat="1" ht="12.55" x14ac:dyDescent="0.3">
      <c r="B12" s="99"/>
      <c r="C12" s="99"/>
      <c r="D12" s="99"/>
      <c r="E12" s="99"/>
      <c r="F12" s="99"/>
      <c r="G12" s="350"/>
      <c r="H12" s="351"/>
      <c r="I12" s="352"/>
      <c r="J12" s="99"/>
      <c r="K12" s="99"/>
      <c r="L12" s="360"/>
      <c r="M12" s="360"/>
      <c r="N12" s="360"/>
    </row>
    <row r="13" spans="1:14" s="39" customFormat="1" ht="12.55" x14ac:dyDescent="0.3">
      <c r="B13" s="97"/>
      <c r="C13" s="97"/>
      <c r="D13" s="97"/>
      <c r="E13" s="97"/>
      <c r="F13" s="97"/>
      <c r="G13" s="353"/>
      <c r="H13" s="354"/>
      <c r="I13" s="355"/>
      <c r="J13" s="97"/>
      <c r="K13" s="97"/>
      <c r="L13" s="360"/>
      <c r="M13" s="360"/>
      <c r="N13" s="360"/>
    </row>
    <row r="14" spans="1:14" s="39" customFormat="1" ht="12.55" x14ac:dyDescent="0.3">
      <c r="B14" s="97"/>
      <c r="C14" s="97"/>
      <c r="D14" s="97"/>
      <c r="E14" s="97"/>
      <c r="F14" s="97"/>
      <c r="G14" s="353"/>
      <c r="H14" s="354"/>
      <c r="I14" s="355"/>
      <c r="J14" s="97"/>
      <c r="K14" s="97"/>
      <c r="L14" s="360"/>
      <c r="M14" s="360"/>
      <c r="N14" s="360"/>
    </row>
    <row r="15" spans="1:14" s="39" customFormat="1" ht="12.55" x14ac:dyDescent="0.3">
      <c r="B15" s="97"/>
      <c r="C15" s="97"/>
      <c r="D15" s="97"/>
      <c r="E15" s="97"/>
      <c r="F15" s="97"/>
      <c r="G15" s="353"/>
      <c r="H15" s="354"/>
      <c r="I15" s="355"/>
      <c r="J15" s="97"/>
      <c r="K15" s="97"/>
      <c r="L15" s="360"/>
      <c r="M15" s="360"/>
      <c r="N15" s="360"/>
    </row>
    <row r="16" spans="1:14" s="39" customFormat="1" ht="12.55" x14ac:dyDescent="0.3">
      <c r="B16" s="100"/>
      <c r="C16" s="100"/>
      <c r="D16" s="100"/>
      <c r="E16" s="100"/>
      <c r="F16" s="100"/>
      <c r="G16" s="353"/>
      <c r="H16" s="354"/>
      <c r="I16" s="355"/>
      <c r="J16" s="100"/>
      <c r="K16" s="100"/>
      <c r="L16" s="360"/>
      <c r="M16" s="360"/>
      <c r="N16" s="360"/>
    </row>
    <row r="17" spans="2:14" s="1" customFormat="1" ht="15" customHeight="1" x14ac:dyDescent="0.3">
      <c r="B17" s="53" t="s">
        <v>809</v>
      </c>
      <c r="C17" s="94"/>
      <c r="D17" s="94"/>
      <c r="E17" s="94"/>
      <c r="F17" s="94"/>
      <c r="G17" s="94"/>
      <c r="H17" s="94"/>
      <c r="I17" s="94"/>
      <c r="J17" s="94"/>
      <c r="K17" s="95"/>
      <c r="L17" s="94"/>
      <c r="M17" s="94"/>
      <c r="N17" s="95"/>
    </row>
    <row r="18" spans="2:14" s="39" customFormat="1" ht="12.55" x14ac:dyDescent="0.3">
      <c r="B18" s="164"/>
      <c r="C18" s="164"/>
      <c r="D18" s="164"/>
      <c r="E18" s="164"/>
      <c r="F18" s="164"/>
      <c r="G18" s="325"/>
      <c r="H18" s="326"/>
      <c r="I18" s="327"/>
      <c r="J18" s="164"/>
      <c r="K18" s="164"/>
      <c r="L18" s="359"/>
      <c r="M18" s="359"/>
      <c r="N18" s="359"/>
    </row>
    <row r="19" spans="2:14" s="39" customFormat="1" ht="12.55" x14ac:dyDescent="0.3">
      <c r="B19" s="162"/>
      <c r="C19" s="162"/>
      <c r="D19" s="162"/>
      <c r="E19" s="162"/>
      <c r="F19" s="162"/>
      <c r="G19" s="325"/>
      <c r="H19" s="326"/>
      <c r="I19" s="327"/>
      <c r="J19" s="162"/>
      <c r="K19" s="162"/>
      <c r="L19" s="359"/>
      <c r="M19" s="359"/>
      <c r="N19" s="359"/>
    </row>
    <row r="20" spans="2:14" s="39" customFormat="1" ht="12.55" x14ac:dyDescent="0.3">
      <c r="B20" s="162"/>
      <c r="C20" s="162"/>
      <c r="D20" s="162"/>
      <c r="E20" s="162"/>
      <c r="F20" s="162"/>
      <c r="G20" s="325"/>
      <c r="H20" s="326"/>
      <c r="I20" s="327"/>
      <c r="J20" s="162"/>
      <c r="K20" s="162"/>
      <c r="L20" s="359"/>
      <c r="M20" s="359"/>
      <c r="N20" s="359"/>
    </row>
    <row r="21" spans="2:14" s="39" customFormat="1" ht="12.55" x14ac:dyDescent="0.3">
      <c r="B21" s="162"/>
      <c r="C21" s="162"/>
      <c r="D21" s="162"/>
      <c r="E21" s="162"/>
      <c r="F21" s="162"/>
      <c r="G21" s="325"/>
      <c r="H21" s="326"/>
      <c r="I21" s="327"/>
      <c r="J21" s="162"/>
      <c r="K21" s="162"/>
      <c r="L21" s="359"/>
      <c r="M21" s="359"/>
      <c r="N21" s="359"/>
    </row>
    <row r="22" spans="2:14" s="39" customFormat="1" ht="12.55" x14ac:dyDescent="0.3">
      <c r="B22" s="162"/>
      <c r="C22" s="162"/>
      <c r="D22" s="162"/>
      <c r="E22" s="162"/>
      <c r="F22" s="162"/>
      <c r="G22" s="325"/>
      <c r="H22" s="326"/>
      <c r="I22" s="327"/>
      <c r="J22" s="162"/>
      <c r="K22" s="162"/>
      <c r="L22" s="359"/>
      <c r="M22" s="359"/>
      <c r="N22" s="359"/>
    </row>
    <row r="23" spans="2:14" s="1" customFormat="1" ht="15" customHeight="1" x14ac:dyDescent="0.3">
      <c r="B23" s="53" t="s">
        <v>635</v>
      </c>
      <c r="C23" s="94"/>
      <c r="D23" s="94"/>
      <c r="E23" s="94"/>
      <c r="F23" s="94"/>
      <c r="G23" s="94"/>
      <c r="H23" s="94"/>
      <c r="I23" s="94"/>
      <c r="J23" s="94"/>
      <c r="K23" s="95"/>
      <c r="L23" s="94"/>
      <c r="M23" s="94"/>
      <c r="N23" s="95"/>
    </row>
    <row r="24" spans="2:14" s="39" customFormat="1" ht="12.55" x14ac:dyDescent="0.3">
      <c r="B24" s="99"/>
      <c r="C24" s="99"/>
      <c r="D24" s="99"/>
      <c r="E24" s="99"/>
      <c r="F24" s="99"/>
      <c r="G24" s="353"/>
      <c r="H24" s="354"/>
      <c r="I24" s="355"/>
      <c r="J24" s="99"/>
      <c r="K24" s="99"/>
      <c r="L24" s="360"/>
      <c r="M24" s="360"/>
      <c r="N24" s="360"/>
    </row>
    <row r="25" spans="2:14" s="39" customFormat="1" ht="12.55" x14ac:dyDescent="0.3">
      <c r="B25" s="97"/>
      <c r="C25" s="97"/>
      <c r="D25" s="97"/>
      <c r="E25" s="97"/>
      <c r="F25" s="97"/>
      <c r="G25" s="353"/>
      <c r="H25" s="354"/>
      <c r="I25" s="355"/>
      <c r="J25" s="97"/>
      <c r="K25" s="97"/>
      <c r="L25" s="360"/>
      <c r="M25" s="360"/>
      <c r="N25" s="360"/>
    </row>
    <row r="26" spans="2:14" s="39" customFormat="1" ht="12.55" x14ac:dyDescent="0.3">
      <c r="B26" s="97"/>
      <c r="C26" s="97"/>
      <c r="D26" s="97"/>
      <c r="E26" s="97"/>
      <c r="F26" s="97"/>
      <c r="G26" s="353"/>
      <c r="H26" s="354"/>
      <c r="I26" s="355"/>
      <c r="J26" s="97"/>
      <c r="K26" s="97"/>
      <c r="L26" s="360"/>
      <c r="M26" s="360"/>
      <c r="N26" s="360"/>
    </row>
    <row r="27" spans="2:14" s="39" customFormat="1" ht="12.55" x14ac:dyDescent="0.3">
      <c r="B27" s="97"/>
      <c r="C27" s="97"/>
      <c r="D27" s="97"/>
      <c r="E27" s="97"/>
      <c r="F27" s="97"/>
      <c r="G27" s="353"/>
      <c r="H27" s="354"/>
      <c r="I27" s="355"/>
      <c r="J27" s="97"/>
      <c r="K27" s="97"/>
      <c r="L27" s="360"/>
      <c r="M27" s="360"/>
      <c r="N27" s="360"/>
    </row>
    <row r="28" spans="2:14" s="39" customFormat="1" ht="12.55" x14ac:dyDescent="0.3">
      <c r="B28" s="97"/>
      <c r="C28" s="97"/>
      <c r="D28" s="97"/>
      <c r="E28" s="97"/>
      <c r="F28" s="97"/>
      <c r="G28" s="353"/>
      <c r="H28" s="354"/>
      <c r="I28" s="355"/>
      <c r="J28" s="97"/>
      <c r="K28" s="97"/>
      <c r="L28" s="360"/>
      <c r="M28" s="360"/>
      <c r="N28" s="360"/>
    </row>
    <row r="29" spans="2:14" s="1" customFormat="1" ht="15" customHeight="1" x14ac:dyDescent="0.3">
      <c r="B29" s="53" t="s">
        <v>808</v>
      </c>
      <c r="C29" s="94"/>
      <c r="D29" s="94"/>
      <c r="E29" s="94"/>
      <c r="F29" s="94"/>
      <c r="G29" s="94"/>
      <c r="H29" s="94"/>
      <c r="I29" s="94"/>
      <c r="J29" s="94"/>
      <c r="K29" s="95"/>
      <c r="L29" s="94"/>
      <c r="M29" s="94"/>
      <c r="N29" s="95"/>
    </row>
    <row r="30" spans="2:14" s="39" customFormat="1" ht="12.55" x14ac:dyDescent="0.3">
      <c r="B30" s="164"/>
      <c r="C30" s="164"/>
      <c r="D30" s="164"/>
      <c r="E30" s="164"/>
      <c r="F30" s="164"/>
      <c r="G30" s="325"/>
      <c r="H30" s="326"/>
      <c r="I30" s="327"/>
      <c r="J30" s="164"/>
      <c r="K30" s="164"/>
      <c r="L30" s="359"/>
      <c r="M30" s="359"/>
      <c r="N30" s="359"/>
    </row>
    <row r="31" spans="2:14" s="39" customFormat="1" ht="12.55" x14ac:dyDescent="0.3">
      <c r="B31" s="162"/>
      <c r="C31" s="162"/>
      <c r="D31" s="162"/>
      <c r="E31" s="162"/>
      <c r="F31" s="162"/>
      <c r="G31" s="325"/>
      <c r="H31" s="326"/>
      <c r="I31" s="327"/>
      <c r="J31" s="162"/>
      <c r="K31" s="162"/>
      <c r="L31" s="359"/>
      <c r="M31" s="359"/>
      <c r="N31" s="359"/>
    </row>
    <row r="32" spans="2:14" s="39" customFormat="1" ht="12.55" x14ac:dyDescent="0.3">
      <c r="B32" s="162"/>
      <c r="C32" s="162"/>
      <c r="D32" s="162"/>
      <c r="E32" s="162"/>
      <c r="F32" s="162"/>
      <c r="G32" s="325"/>
      <c r="H32" s="326"/>
      <c r="I32" s="327"/>
      <c r="J32" s="162"/>
      <c r="K32" s="162"/>
      <c r="L32" s="359"/>
      <c r="M32" s="359"/>
      <c r="N32" s="359"/>
    </row>
    <row r="33" spans="2:14" s="39" customFormat="1" ht="12.55" x14ac:dyDescent="0.3">
      <c r="B33" s="162"/>
      <c r="C33" s="162"/>
      <c r="D33" s="162"/>
      <c r="E33" s="162"/>
      <c r="F33" s="162"/>
      <c r="G33" s="325"/>
      <c r="H33" s="326"/>
      <c r="I33" s="327"/>
      <c r="J33" s="162"/>
      <c r="K33" s="162"/>
      <c r="L33" s="359"/>
      <c r="M33" s="359"/>
      <c r="N33" s="359"/>
    </row>
    <row r="34" spans="2:14" s="39" customFormat="1" ht="12.55" x14ac:dyDescent="0.3">
      <c r="B34" s="162"/>
      <c r="C34" s="162"/>
      <c r="D34" s="162"/>
      <c r="E34" s="162"/>
      <c r="F34" s="162"/>
      <c r="G34" s="325"/>
      <c r="H34" s="326"/>
      <c r="I34" s="327"/>
      <c r="J34" s="162"/>
      <c r="K34" s="162"/>
      <c r="L34" s="359"/>
      <c r="M34" s="359"/>
      <c r="N34" s="359"/>
    </row>
    <row r="35" spans="2:14" s="1" customFormat="1" ht="12.55" x14ac:dyDescent="0.3"/>
    <row r="36" spans="2:14" s="1" customFormat="1" ht="15.3" x14ac:dyDescent="0.3">
      <c r="B36" s="306" t="s">
        <v>764</v>
      </c>
      <c r="C36" s="306"/>
      <c r="D36" s="306"/>
      <c r="E36" s="306"/>
      <c r="F36" s="306"/>
      <c r="G36" s="306"/>
      <c r="H36" s="306"/>
      <c r="I36" s="306"/>
      <c r="J36" s="306"/>
      <c r="K36" s="306"/>
      <c r="L36" s="306"/>
    </row>
    <row r="37" spans="2:14" s="1" customFormat="1" ht="12.55" x14ac:dyDescent="0.3">
      <c r="B37" s="329" t="s">
        <v>730</v>
      </c>
      <c r="C37" s="54" t="s">
        <v>548</v>
      </c>
      <c r="D37" s="329" t="s">
        <v>553</v>
      </c>
      <c r="E37" s="339" t="s">
        <v>559</v>
      </c>
      <c r="F37" s="339" t="s">
        <v>556</v>
      </c>
      <c r="G37" s="329" t="s">
        <v>560</v>
      </c>
      <c r="H37" s="329" t="s">
        <v>557</v>
      </c>
      <c r="I37" s="329" t="s">
        <v>558</v>
      </c>
      <c r="J37" s="344" t="s">
        <v>104</v>
      </c>
      <c r="K37" s="345"/>
      <c r="L37" s="346"/>
    </row>
    <row r="38" spans="2:14" s="1" customFormat="1" ht="12.95" customHeight="1" x14ac:dyDescent="0.3">
      <c r="B38" s="329"/>
      <c r="C38" s="329" t="s">
        <v>552</v>
      </c>
      <c r="D38" s="329"/>
      <c r="E38" s="340"/>
      <c r="F38" s="340"/>
      <c r="G38" s="329"/>
      <c r="H38" s="329"/>
      <c r="I38" s="329"/>
      <c r="J38" s="347"/>
      <c r="K38" s="348"/>
      <c r="L38" s="349"/>
    </row>
    <row r="39" spans="2:14" s="1" customFormat="1" ht="12.55" x14ac:dyDescent="0.3">
      <c r="B39" s="329"/>
      <c r="C39" s="329"/>
      <c r="D39" s="329"/>
      <c r="E39" s="340"/>
      <c r="F39" s="340"/>
      <c r="G39" s="329"/>
      <c r="H39" s="329"/>
      <c r="I39" s="329"/>
      <c r="J39" s="347"/>
      <c r="K39" s="348"/>
      <c r="L39" s="349"/>
    </row>
    <row r="40" spans="2:14" s="1" customFormat="1" ht="12.55" x14ac:dyDescent="0.3">
      <c r="B40" s="329"/>
      <c r="C40" s="329"/>
      <c r="D40" s="329"/>
      <c r="E40" s="341"/>
      <c r="F40" s="341"/>
      <c r="G40" s="329"/>
      <c r="H40" s="329"/>
      <c r="I40" s="329"/>
      <c r="J40" s="347"/>
      <c r="K40" s="348"/>
      <c r="L40" s="349"/>
    </row>
    <row r="41" spans="2:14" s="1" customFormat="1" ht="15" customHeight="1" x14ac:dyDescent="0.3">
      <c r="B41" s="53" t="s">
        <v>745</v>
      </c>
      <c r="C41" s="94"/>
      <c r="D41" s="94"/>
      <c r="E41" s="94"/>
      <c r="F41" s="94"/>
      <c r="G41" s="94"/>
      <c r="H41" s="94"/>
      <c r="I41" s="95"/>
      <c r="J41" s="94"/>
      <c r="K41" s="94"/>
      <c r="L41" s="95"/>
    </row>
    <row r="42" spans="2:14" s="39" customFormat="1" ht="12.55" x14ac:dyDescent="0.3">
      <c r="B42" s="97"/>
      <c r="C42" s="97"/>
      <c r="D42" s="97"/>
      <c r="E42" s="97"/>
      <c r="F42" s="97"/>
      <c r="G42" s="97"/>
      <c r="H42" s="97"/>
      <c r="I42" s="97"/>
      <c r="J42" s="360"/>
      <c r="K42" s="360"/>
      <c r="L42" s="360"/>
    </row>
    <row r="43" spans="2:14" s="39" customFormat="1" ht="12.55" x14ac:dyDescent="0.3">
      <c r="B43" s="97"/>
      <c r="C43" s="97"/>
      <c r="D43" s="97"/>
      <c r="E43" s="97"/>
      <c r="F43" s="97"/>
      <c r="G43" s="97"/>
      <c r="H43" s="97"/>
      <c r="I43" s="97"/>
      <c r="J43" s="360"/>
      <c r="K43" s="360"/>
      <c r="L43" s="360"/>
    </row>
    <row r="44" spans="2:14" s="39" customFormat="1" ht="12.55" x14ac:dyDescent="0.3">
      <c r="B44" s="97"/>
      <c r="C44" s="97"/>
      <c r="D44" s="97"/>
      <c r="E44" s="97"/>
      <c r="F44" s="97"/>
      <c r="G44" s="97"/>
      <c r="H44" s="97"/>
      <c r="I44" s="97"/>
      <c r="J44" s="360"/>
      <c r="K44" s="360"/>
      <c r="L44" s="360"/>
    </row>
    <row r="45" spans="2:14" s="39" customFormat="1" ht="12.55" x14ac:dyDescent="0.3">
      <c r="B45" s="97"/>
      <c r="C45" s="97"/>
      <c r="D45" s="97"/>
      <c r="E45" s="97"/>
      <c r="F45" s="97"/>
      <c r="G45" s="97"/>
      <c r="H45" s="97"/>
      <c r="I45" s="97"/>
      <c r="J45" s="360"/>
      <c r="K45" s="360"/>
      <c r="L45" s="360"/>
    </row>
    <row r="46" spans="2:14" s="39" customFormat="1" ht="12.55" x14ac:dyDescent="0.3">
      <c r="B46" s="97"/>
      <c r="C46" s="97"/>
      <c r="D46" s="97"/>
      <c r="E46" s="97"/>
      <c r="F46" s="97"/>
      <c r="G46" s="97"/>
      <c r="H46" s="97"/>
      <c r="I46" s="97"/>
      <c r="J46" s="360"/>
      <c r="K46" s="360"/>
      <c r="L46" s="360"/>
    </row>
    <row r="47" spans="2:14" s="1" customFormat="1" ht="15" customHeight="1" x14ac:dyDescent="0.3">
      <c r="B47" s="53" t="s">
        <v>809</v>
      </c>
      <c r="C47" s="94"/>
      <c r="D47" s="94"/>
      <c r="E47" s="94"/>
      <c r="F47" s="94"/>
      <c r="G47" s="94"/>
      <c r="H47" s="94"/>
      <c r="I47" s="95"/>
      <c r="J47" s="94"/>
      <c r="K47" s="94"/>
      <c r="L47" s="95"/>
    </row>
    <row r="48" spans="2:14" s="39" customFormat="1" ht="12.55" x14ac:dyDescent="0.3">
      <c r="B48" s="162"/>
      <c r="C48" s="162"/>
      <c r="D48" s="162"/>
      <c r="E48" s="162"/>
      <c r="F48" s="162"/>
      <c r="G48" s="162"/>
      <c r="H48" s="162"/>
      <c r="I48" s="162"/>
      <c r="J48" s="359"/>
      <c r="K48" s="359"/>
      <c r="L48" s="359"/>
    </row>
    <row r="49" spans="2:12" s="39" customFormat="1" ht="12.55" x14ac:dyDescent="0.3">
      <c r="B49" s="162"/>
      <c r="C49" s="162"/>
      <c r="D49" s="162"/>
      <c r="E49" s="162"/>
      <c r="F49" s="162"/>
      <c r="G49" s="162"/>
      <c r="H49" s="162"/>
      <c r="I49" s="162"/>
      <c r="J49" s="359"/>
      <c r="K49" s="359"/>
      <c r="L49" s="359"/>
    </row>
    <row r="50" spans="2:12" s="39" customFormat="1" ht="12.55" x14ac:dyDescent="0.3">
      <c r="B50" s="162"/>
      <c r="C50" s="162"/>
      <c r="D50" s="162"/>
      <c r="E50" s="162"/>
      <c r="F50" s="162"/>
      <c r="G50" s="162"/>
      <c r="H50" s="162"/>
      <c r="I50" s="162"/>
      <c r="J50" s="359"/>
      <c r="K50" s="359"/>
      <c r="L50" s="359"/>
    </row>
    <row r="51" spans="2:12" s="39" customFormat="1" ht="12.55" x14ac:dyDescent="0.3">
      <c r="B51" s="162"/>
      <c r="C51" s="162"/>
      <c r="D51" s="162"/>
      <c r="E51" s="162"/>
      <c r="F51" s="162"/>
      <c r="G51" s="162"/>
      <c r="H51" s="162"/>
      <c r="I51" s="162"/>
      <c r="J51" s="359"/>
      <c r="K51" s="359"/>
      <c r="L51" s="359"/>
    </row>
    <row r="52" spans="2:12" s="39" customFormat="1" ht="12.55" x14ac:dyDescent="0.3">
      <c r="B52" s="162"/>
      <c r="C52" s="162"/>
      <c r="D52" s="162"/>
      <c r="E52" s="162"/>
      <c r="F52" s="162"/>
      <c r="G52" s="162"/>
      <c r="H52" s="162"/>
      <c r="I52" s="162"/>
      <c r="J52" s="359"/>
      <c r="K52" s="359"/>
      <c r="L52" s="359"/>
    </row>
    <row r="53" spans="2:12" s="1" customFormat="1" ht="14.45" customHeight="1" x14ac:dyDescent="0.3">
      <c r="B53" s="53" t="s">
        <v>635</v>
      </c>
      <c r="C53" s="94"/>
      <c r="D53" s="94"/>
      <c r="E53" s="94"/>
      <c r="F53" s="94"/>
      <c r="G53" s="94"/>
      <c r="H53" s="94"/>
      <c r="I53" s="95"/>
      <c r="J53" s="94"/>
      <c r="K53" s="94"/>
      <c r="L53" s="95"/>
    </row>
    <row r="54" spans="2:12" s="39" customFormat="1" ht="12.55" x14ac:dyDescent="0.3">
      <c r="B54" s="97"/>
      <c r="C54" s="97"/>
      <c r="D54" s="97"/>
      <c r="E54" s="97"/>
      <c r="F54" s="97"/>
      <c r="G54" s="97"/>
      <c r="H54" s="97"/>
      <c r="I54" s="97"/>
      <c r="J54" s="360"/>
      <c r="K54" s="360"/>
      <c r="L54" s="360"/>
    </row>
    <row r="55" spans="2:12" s="39" customFormat="1" ht="12.55" x14ac:dyDescent="0.3">
      <c r="B55" s="97"/>
      <c r="C55" s="97"/>
      <c r="D55" s="97"/>
      <c r="E55" s="97"/>
      <c r="F55" s="97"/>
      <c r="G55" s="97"/>
      <c r="H55" s="97"/>
      <c r="I55" s="97"/>
      <c r="J55" s="360"/>
      <c r="K55" s="360"/>
      <c r="L55" s="360"/>
    </row>
    <row r="56" spans="2:12" s="39" customFormat="1" ht="12.55" x14ac:dyDescent="0.3">
      <c r="B56" s="97"/>
      <c r="C56" s="97"/>
      <c r="D56" s="97"/>
      <c r="E56" s="97"/>
      <c r="F56" s="97"/>
      <c r="G56" s="97"/>
      <c r="H56" s="97"/>
      <c r="I56" s="97"/>
      <c r="J56" s="360"/>
      <c r="K56" s="360"/>
      <c r="L56" s="360"/>
    </row>
    <row r="57" spans="2:12" s="39" customFormat="1" ht="12.55" x14ac:dyDescent="0.3">
      <c r="B57" s="97"/>
      <c r="C57" s="97"/>
      <c r="D57" s="97"/>
      <c r="E57" s="97"/>
      <c r="F57" s="97"/>
      <c r="G57" s="97"/>
      <c r="H57" s="97"/>
      <c r="I57" s="97"/>
      <c r="J57" s="360"/>
      <c r="K57" s="360"/>
      <c r="L57" s="360"/>
    </row>
    <row r="58" spans="2:12" s="39" customFormat="1" ht="12.55" x14ac:dyDescent="0.3">
      <c r="B58" s="97"/>
      <c r="C58" s="97"/>
      <c r="D58" s="97"/>
      <c r="E58" s="97"/>
      <c r="F58" s="97"/>
      <c r="G58" s="97"/>
      <c r="H58" s="97"/>
      <c r="I58" s="97"/>
      <c r="J58" s="360"/>
      <c r="K58" s="360"/>
      <c r="L58" s="360"/>
    </row>
    <row r="59" spans="2:12" s="1" customFormat="1" ht="14.45" customHeight="1" x14ac:dyDescent="0.3">
      <c r="B59" s="53" t="s">
        <v>808</v>
      </c>
      <c r="C59" s="94"/>
      <c r="D59" s="94"/>
      <c r="E59" s="94"/>
      <c r="F59" s="94"/>
      <c r="G59" s="94"/>
      <c r="H59" s="94"/>
      <c r="I59" s="95"/>
      <c r="J59" s="94"/>
      <c r="K59" s="94"/>
      <c r="L59" s="95"/>
    </row>
    <row r="60" spans="2:12" s="39" customFormat="1" ht="12.55" x14ac:dyDescent="0.3">
      <c r="B60" s="162"/>
      <c r="C60" s="162"/>
      <c r="D60" s="162"/>
      <c r="E60" s="162"/>
      <c r="F60" s="162"/>
      <c r="G60" s="162"/>
      <c r="H60" s="162"/>
      <c r="I60" s="162"/>
      <c r="J60" s="359"/>
      <c r="K60" s="359"/>
      <c r="L60" s="359"/>
    </row>
    <row r="61" spans="2:12" s="39" customFormat="1" ht="12.55" x14ac:dyDescent="0.3">
      <c r="B61" s="162"/>
      <c r="C61" s="162"/>
      <c r="D61" s="162"/>
      <c r="E61" s="162"/>
      <c r="F61" s="162"/>
      <c r="G61" s="162"/>
      <c r="H61" s="162"/>
      <c r="I61" s="162"/>
      <c r="J61" s="359"/>
      <c r="K61" s="359"/>
      <c r="L61" s="359"/>
    </row>
    <row r="62" spans="2:12" s="39" customFormat="1" ht="12.55" x14ac:dyDescent="0.3">
      <c r="B62" s="162"/>
      <c r="C62" s="162"/>
      <c r="D62" s="162"/>
      <c r="E62" s="162"/>
      <c r="F62" s="162"/>
      <c r="G62" s="162"/>
      <c r="H62" s="162"/>
      <c r="I62" s="162"/>
      <c r="J62" s="359"/>
      <c r="K62" s="359"/>
      <c r="L62" s="359"/>
    </row>
    <row r="63" spans="2:12" s="39" customFormat="1" ht="12.55" x14ac:dyDescent="0.3">
      <c r="B63" s="162"/>
      <c r="C63" s="162"/>
      <c r="D63" s="162"/>
      <c r="E63" s="162"/>
      <c r="F63" s="162"/>
      <c r="G63" s="162"/>
      <c r="H63" s="162"/>
      <c r="I63" s="162"/>
      <c r="J63" s="359"/>
      <c r="K63" s="359"/>
      <c r="L63" s="359"/>
    </row>
    <row r="64" spans="2:12" s="39" customFormat="1" ht="12.55" x14ac:dyDescent="0.3">
      <c r="B64" s="162"/>
      <c r="C64" s="162"/>
      <c r="D64" s="162"/>
      <c r="E64" s="162"/>
      <c r="F64" s="162"/>
      <c r="G64" s="162"/>
      <c r="H64" s="162"/>
      <c r="I64" s="162"/>
      <c r="J64" s="359"/>
      <c r="K64" s="359"/>
      <c r="L64" s="359"/>
    </row>
    <row r="65" spans="2:15" s="1" customFormat="1" ht="12.55" x14ac:dyDescent="0.3"/>
    <row r="66" spans="2:15" s="1" customFormat="1" ht="15.3" x14ac:dyDescent="0.3">
      <c r="B66" s="330" t="s">
        <v>765</v>
      </c>
      <c r="C66" s="331"/>
      <c r="D66" s="331"/>
      <c r="E66" s="331"/>
      <c r="F66" s="331"/>
      <c r="G66" s="331"/>
      <c r="H66" s="331"/>
      <c r="I66" s="331"/>
      <c r="J66" s="331"/>
      <c r="K66" s="331"/>
      <c r="L66" s="331"/>
      <c r="M66" s="331"/>
      <c r="N66" s="331"/>
      <c r="O66" s="332"/>
    </row>
    <row r="67" spans="2:15" s="1" customFormat="1" ht="12.85" customHeight="1" x14ac:dyDescent="0.3">
      <c r="B67" s="329" t="s">
        <v>730</v>
      </c>
      <c r="C67" s="176" t="s">
        <v>548</v>
      </c>
      <c r="D67" s="329" t="s">
        <v>669</v>
      </c>
      <c r="E67" s="339" t="s">
        <v>561</v>
      </c>
      <c r="F67" s="339" t="s">
        <v>562</v>
      </c>
      <c r="G67" s="329" t="s">
        <v>556</v>
      </c>
      <c r="H67" s="329" t="s">
        <v>563</v>
      </c>
      <c r="I67" s="329" t="s">
        <v>564</v>
      </c>
      <c r="J67" s="329" t="s">
        <v>558</v>
      </c>
      <c r="K67" s="329" t="s">
        <v>559</v>
      </c>
      <c r="L67" s="329" t="s">
        <v>560</v>
      </c>
      <c r="M67" s="329" t="s">
        <v>565</v>
      </c>
      <c r="N67" s="333" t="s">
        <v>104</v>
      </c>
      <c r="O67" s="334"/>
    </row>
    <row r="68" spans="2:15" s="1" customFormat="1" ht="12.55" x14ac:dyDescent="0.3">
      <c r="B68" s="329"/>
      <c r="C68" s="329" t="s">
        <v>552</v>
      </c>
      <c r="D68" s="329"/>
      <c r="E68" s="340"/>
      <c r="F68" s="340"/>
      <c r="G68" s="329"/>
      <c r="H68" s="329"/>
      <c r="I68" s="329"/>
      <c r="J68" s="329"/>
      <c r="K68" s="329"/>
      <c r="L68" s="329"/>
      <c r="M68" s="329"/>
      <c r="N68" s="335"/>
      <c r="O68" s="336"/>
    </row>
    <row r="69" spans="2:15" s="1" customFormat="1" ht="12.55" x14ac:dyDescent="0.3">
      <c r="B69" s="329"/>
      <c r="C69" s="329"/>
      <c r="D69" s="329"/>
      <c r="E69" s="340"/>
      <c r="F69" s="340"/>
      <c r="G69" s="329"/>
      <c r="H69" s="329"/>
      <c r="I69" s="329"/>
      <c r="J69" s="329"/>
      <c r="K69" s="329"/>
      <c r="L69" s="329"/>
      <c r="M69" s="329"/>
      <c r="N69" s="335"/>
      <c r="O69" s="336"/>
    </row>
    <row r="70" spans="2:15" s="1" customFormat="1" ht="12.55" x14ac:dyDescent="0.3">
      <c r="B70" s="329"/>
      <c r="C70" s="329"/>
      <c r="D70" s="329"/>
      <c r="E70" s="341"/>
      <c r="F70" s="341"/>
      <c r="G70" s="329"/>
      <c r="H70" s="329"/>
      <c r="I70" s="329"/>
      <c r="J70" s="329"/>
      <c r="K70" s="329"/>
      <c r="L70" s="329"/>
      <c r="M70" s="329"/>
      <c r="N70" s="337"/>
      <c r="O70" s="338"/>
    </row>
    <row r="71" spans="2:15" s="1" customFormat="1" ht="15" customHeight="1" x14ac:dyDescent="0.3">
      <c r="B71" s="96" t="s">
        <v>745</v>
      </c>
      <c r="C71" s="94"/>
      <c r="D71" s="94"/>
      <c r="E71" s="94"/>
      <c r="F71" s="94"/>
      <c r="G71" s="94"/>
      <c r="H71" s="94"/>
      <c r="I71" s="94"/>
      <c r="J71" s="94"/>
      <c r="K71" s="94"/>
      <c r="L71" s="94"/>
      <c r="M71" s="94"/>
      <c r="N71" s="94"/>
      <c r="O71" s="95"/>
    </row>
    <row r="72" spans="2:15" s="39" customFormat="1" ht="12" x14ac:dyDescent="0.3">
      <c r="B72" s="97"/>
      <c r="C72" s="97"/>
      <c r="D72" s="98"/>
      <c r="E72" s="98"/>
      <c r="F72" s="98"/>
      <c r="G72" s="98"/>
      <c r="H72" s="98"/>
      <c r="I72" s="98"/>
      <c r="J72" s="97"/>
      <c r="K72" s="97"/>
      <c r="L72" s="97"/>
      <c r="M72" s="97"/>
      <c r="N72" s="305"/>
      <c r="O72" s="305"/>
    </row>
    <row r="73" spans="2:15" s="39" customFormat="1" ht="12" x14ac:dyDescent="0.3">
      <c r="B73" s="97"/>
      <c r="C73" s="97"/>
      <c r="D73" s="98"/>
      <c r="E73" s="98"/>
      <c r="F73" s="98"/>
      <c r="G73" s="98"/>
      <c r="H73" s="98"/>
      <c r="I73" s="98"/>
      <c r="J73" s="97"/>
      <c r="K73" s="97"/>
      <c r="L73" s="97"/>
      <c r="M73" s="97"/>
      <c r="N73" s="305"/>
      <c r="O73" s="305"/>
    </row>
    <row r="74" spans="2:15" s="39" customFormat="1" ht="12" x14ac:dyDescent="0.3">
      <c r="B74" s="97"/>
      <c r="C74" s="97"/>
      <c r="D74" s="98"/>
      <c r="E74" s="98"/>
      <c r="F74" s="98"/>
      <c r="G74" s="98"/>
      <c r="H74" s="98"/>
      <c r="I74" s="98"/>
      <c r="J74" s="97"/>
      <c r="K74" s="97"/>
      <c r="L74" s="97"/>
      <c r="M74" s="97"/>
      <c r="N74" s="305"/>
      <c r="O74" s="305"/>
    </row>
    <row r="75" spans="2:15" s="39" customFormat="1" ht="12" x14ac:dyDescent="0.3">
      <c r="B75" s="97"/>
      <c r="C75" s="97"/>
      <c r="D75" s="98"/>
      <c r="E75" s="98"/>
      <c r="F75" s="98"/>
      <c r="G75" s="98"/>
      <c r="H75" s="98"/>
      <c r="I75" s="98"/>
      <c r="J75" s="97"/>
      <c r="K75" s="97"/>
      <c r="L75" s="97"/>
      <c r="M75" s="97"/>
      <c r="N75" s="305"/>
      <c r="O75" s="305"/>
    </row>
    <row r="76" spans="2:15" s="39" customFormat="1" ht="12" x14ac:dyDescent="0.3">
      <c r="B76" s="97"/>
      <c r="C76" s="97"/>
      <c r="D76" s="98"/>
      <c r="E76" s="98"/>
      <c r="F76" s="98"/>
      <c r="G76" s="98"/>
      <c r="H76" s="98"/>
      <c r="I76" s="98"/>
      <c r="J76" s="97"/>
      <c r="K76" s="97"/>
      <c r="L76" s="97"/>
      <c r="M76" s="97"/>
      <c r="N76" s="305"/>
      <c r="O76" s="305"/>
    </row>
    <row r="77" spans="2:15" s="1" customFormat="1" ht="15" customHeight="1" x14ac:dyDescent="0.3">
      <c r="B77" s="96" t="s">
        <v>809</v>
      </c>
      <c r="C77" s="94"/>
      <c r="D77" s="94"/>
      <c r="E77" s="94"/>
      <c r="F77" s="94"/>
      <c r="G77" s="94"/>
      <c r="H77" s="94"/>
      <c r="I77" s="94"/>
      <c r="J77" s="94"/>
      <c r="K77" s="94"/>
      <c r="L77" s="94"/>
      <c r="M77" s="94"/>
      <c r="N77" s="94"/>
      <c r="O77" s="95"/>
    </row>
    <row r="78" spans="2:15" s="39" customFormat="1" ht="12" x14ac:dyDescent="0.3">
      <c r="B78" s="162"/>
      <c r="C78" s="162"/>
      <c r="D78" s="163"/>
      <c r="E78" s="163"/>
      <c r="F78" s="163"/>
      <c r="G78" s="163"/>
      <c r="H78" s="163"/>
      <c r="I78" s="163"/>
      <c r="J78" s="162"/>
      <c r="K78" s="162"/>
      <c r="L78" s="162"/>
      <c r="M78" s="162"/>
      <c r="N78" s="328"/>
      <c r="O78" s="328"/>
    </row>
    <row r="79" spans="2:15" s="39" customFormat="1" ht="12" x14ac:dyDescent="0.3">
      <c r="B79" s="162"/>
      <c r="C79" s="162"/>
      <c r="D79" s="163"/>
      <c r="E79" s="163"/>
      <c r="F79" s="163"/>
      <c r="G79" s="163"/>
      <c r="H79" s="163"/>
      <c r="I79" s="163"/>
      <c r="J79" s="162"/>
      <c r="K79" s="162"/>
      <c r="L79" s="162"/>
      <c r="M79" s="162"/>
      <c r="N79" s="328"/>
      <c r="O79" s="328"/>
    </row>
    <row r="80" spans="2:15" s="39" customFormat="1" ht="12" x14ac:dyDescent="0.3">
      <c r="B80" s="162"/>
      <c r="C80" s="162"/>
      <c r="D80" s="163"/>
      <c r="E80" s="163"/>
      <c r="F80" s="163"/>
      <c r="G80" s="163"/>
      <c r="H80" s="163"/>
      <c r="I80" s="163"/>
      <c r="J80" s="162"/>
      <c r="K80" s="162"/>
      <c r="L80" s="162"/>
      <c r="M80" s="162"/>
      <c r="N80" s="328"/>
      <c r="O80" s="328"/>
    </row>
    <row r="81" spans="2:15" s="39" customFormat="1" ht="12" x14ac:dyDescent="0.3">
      <c r="B81" s="162"/>
      <c r="C81" s="162"/>
      <c r="D81" s="163"/>
      <c r="E81" s="163"/>
      <c r="F81" s="163"/>
      <c r="G81" s="163"/>
      <c r="H81" s="163"/>
      <c r="I81" s="163"/>
      <c r="J81" s="162"/>
      <c r="K81" s="162"/>
      <c r="L81" s="162"/>
      <c r="M81" s="162"/>
      <c r="N81" s="328"/>
      <c r="O81" s="328"/>
    </row>
    <row r="82" spans="2:15" s="39" customFormat="1" ht="12" x14ac:dyDescent="0.3">
      <c r="B82" s="162"/>
      <c r="C82" s="162"/>
      <c r="D82" s="163"/>
      <c r="E82" s="163"/>
      <c r="F82" s="163"/>
      <c r="G82" s="163"/>
      <c r="H82" s="163"/>
      <c r="I82" s="163"/>
      <c r="J82" s="162"/>
      <c r="K82" s="162"/>
      <c r="L82" s="162"/>
      <c r="M82" s="162"/>
      <c r="N82" s="328"/>
      <c r="O82" s="328"/>
    </row>
    <row r="83" spans="2:15" s="1" customFormat="1" ht="15" customHeight="1" x14ac:dyDescent="0.3">
      <c r="B83" s="96" t="s">
        <v>635</v>
      </c>
      <c r="C83" s="94"/>
      <c r="D83" s="94"/>
      <c r="E83" s="94"/>
      <c r="F83" s="94"/>
      <c r="G83" s="94"/>
      <c r="H83" s="94"/>
      <c r="I83" s="94"/>
      <c r="J83" s="94"/>
      <c r="K83" s="94"/>
      <c r="L83" s="94"/>
      <c r="M83" s="94"/>
      <c r="N83" s="94"/>
      <c r="O83" s="95"/>
    </row>
    <row r="84" spans="2:15" s="39" customFormat="1" ht="12" x14ac:dyDescent="0.3">
      <c r="B84" s="97"/>
      <c r="C84" s="97"/>
      <c r="D84" s="98"/>
      <c r="E84" s="98"/>
      <c r="F84" s="98"/>
      <c r="G84" s="98"/>
      <c r="H84" s="98"/>
      <c r="I84" s="98"/>
      <c r="J84" s="97"/>
      <c r="K84" s="97"/>
      <c r="L84" s="97"/>
      <c r="M84" s="97"/>
      <c r="N84" s="305"/>
      <c r="O84" s="305"/>
    </row>
    <row r="85" spans="2:15" s="39" customFormat="1" ht="12" x14ac:dyDescent="0.3">
      <c r="B85" s="97"/>
      <c r="C85" s="97"/>
      <c r="D85" s="98"/>
      <c r="E85" s="98"/>
      <c r="F85" s="98"/>
      <c r="G85" s="98"/>
      <c r="H85" s="98"/>
      <c r="I85" s="98"/>
      <c r="J85" s="97"/>
      <c r="K85" s="97"/>
      <c r="L85" s="97"/>
      <c r="M85" s="97"/>
      <c r="N85" s="305"/>
      <c r="O85" s="305"/>
    </row>
    <row r="86" spans="2:15" s="39" customFormat="1" ht="12" x14ac:dyDescent="0.3">
      <c r="B86" s="97"/>
      <c r="C86" s="97"/>
      <c r="D86" s="98"/>
      <c r="E86" s="98"/>
      <c r="F86" s="98"/>
      <c r="G86" s="98"/>
      <c r="H86" s="98"/>
      <c r="I86" s="98"/>
      <c r="J86" s="97"/>
      <c r="K86" s="97"/>
      <c r="L86" s="97"/>
      <c r="M86" s="97"/>
      <c r="N86" s="305"/>
      <c r="O86" s="305"/>
    </row>
    <row r="87" spans="2:15" s="39" customFormat="1" ht="12" x14ac:dyDescent="0.3">
      <c r="B87" s="97"/>
      <c r="C87" s="97"/>
      <c r="D87" s="98"/>
      <c r="E87" s="98"/>
      <c r="F87" s="98"/>
      <c r="G87" s="98"/>
      <c r="H87" s="98"/>
      <c r="I87" s="98"/>
      <c r="J87" s="97"/>
      <c r="K87" s="97"/>
      <c r="L87" s="97"/>
      <c r="M87" s="97"/>
      <c r="N87" s="305"/>
      <c r="O87" s="305"/>
    </row>
    <row r="88" spans="2:15" s="39" customFormat="1" ht="12" x14ac:dyDescent="0.3">
      <c r="B88" s="97"/>
      <c r="C88" s="97"/>
      <c r="D88" s="98"/>
      <c r="E88" s="98"/>
      <c r="F88" s="98"/>
      <c r="G88" s="98"/>
      <c r="H88" s="98"/>
      <c r="I88" s="98"/>
      <c r="J88" s="97"/>
      <c r="K88" s="97"/>
      <c r="L88" s="97"/>
      <c r="M88" s="97"/>
      <c r="N88" s="305"/>
      <c r="O88" s="305"/>
    </row>
    <row r="89" spans="2:15" s="1" customFormat="1" ht="15" customHeight="1" x14ac:dyDescent="0.3">
      <c r="B89" s="96" t="s">
        <v>808</v>
      </c>
      <c r="C89" s="94"/>
      <c r="D89" s="94"/>
      <c r="E89" s="94"/>
      <c r="F89" s="94"/>
      <c r="G89" s="94"/>
      <c r="H89" s="94"/>
      <c r="I89" s="94"/>
      <c r="J89" s="94"/>
      <c r="K89" s="94"/>
      <c r="L89" s="94"/>
      <c r="M89" s="94"/>
      <c r="N89" s="94"/>
      <c r="O89" s="95"/>
    </row>
    <row r="90" spans="2:15" s="39" customFormat="1" ht="12" x14ac:dyDescent="0.3">
      <c r="B90" s="162"/>
      <c r="C90" s="162"/>
      <c r="D90" s="163"/>
      <c r="E90" s="163"/>
      <c r="F90" s="163"/>
      <c r="G90" s="163"/>
      <c r="H90" s="163"/>
      <c r="I90" s="163"/>
      <c r="J90" s="162"/>
      <c r="K90" s="162"/>
      <c r="L90" s="162"/>
      <c r="M90" s="162"/>
      <c r="N90" s="328"/>
      <c r="O90" s="328"/>
    </row>
    <row r="91" spans="2:15" s="39" customFormat="1" ht="12" x14ac:dyDescent="0.3">
      <c r="B91" s="162"/>
      <c r="C91" s="162"/>
      <c r="D91" s="163"/>
      <c r="E91" s="163"/>
      <c r="F91" s="163"/>
      <c r="G91" s="163"/>
      <c r="H91" s="163"/>
      <c r="I91" s="163"/>
      <c r="J91" s="162"/>
      <c r="K91" s="162"/>
      <c r="L91" s="162"/>
      <c r="M91" s="162"/>
      <c r="N91" s="328"/>
      <c r="O91" s="328"/>
    </row>
    <row r="92" spans="2:15" s="39" customFormat="1" ht="12" x14ac:dyDescent="0.3">
      <c r="B92" s="162"/>
      <c r="C92" s="162"/>
      <c r="D92" s="163"/>
      <c r="E92" s="163"/>
      <c r="F92" s="163"/>
      <c r="G92" s="163"/>
      <c r="H92" s="163"/>
      <c r="I92" s="163"/>
      <c r="J92" s="162"/>
      <c r="K92" s="162"/>
      <c r="L92" s="162"/>
      <c r="M92" s="162"/>
      <c r="N92" s="328"/>
      <c r="O92" s="328"/>
    </row>
    <row r="93" spans="2:15" s="39" customFormat="1" ht="12" x14ac:dyDescent="0.3">
      <c r="B93" s="162"/>
      <c r="C93" s="162"/>
      <c r="D93" s="163"/>
      <c r="E93" s="163"/>
      <c r="F93" s="163"/>
      <c r="G93" s="163"/>
      <c r="H93" s="163"/>
      <c r="I93" s="163"/>
      <c r="J93" s="162"/>
      <c r="K93" s="162"/>
      <c r="L93" s="162"/>
      <c r="M93" s="162"/>
      <c r="N93" s="328"/>
      <c r="O93" s="328"/>
    </row>
    <row r="94" spans="2:15" s="39" customFormat="1" ht="12" x14ac:dyDescent="0.3">
      <c r="B94" s="162"/>
      <c r="C94" s="162"/>
      <c r="D94" s="163"/>
      <c r="E94" s="163"/>
      <c r="F94" s="163"/>
      <c r="G94" s="163"/>
      <c r="H94" s="163"/>
      <c r="I94" s="163"/>
      <c r="J94" s="162"/>
      <c r="K94" s="162"/>
      <c r="L94" s="162"/>
      <c r="M94" s="162"/>
      <c r="N94" s="328"/>
      <c r="O94" s="328"/>
    </row>
    <row r="95" spans="2:15" s="1" customFormat="1" ht="12.55" x14ac:dyDescent="0.3"/>
    <row r="96" spans="2:15" s="1" customFormat="1" ht="15.3" x14ac:dyDescent="0.25">
      <c r="B96" s="322" t="s">
        <v>853</v>
      </c>
      <c r="C96" s="323"/>
      <c r="D96" s="323"/>
      <c r="E96" s="323"/>
      <c r="F96" s="323"/>
      <c r="G96" s="324"/>
      <c r="H96" s="4"/>
      <c r="I96" s="4"/>
      <c r="J96" s="4"/>
      <c r="K96" s="4"/>
    </row>
    <row r="97" spans="2:13" s="1" customFormat="1" x14ac:dyDescent="0.25">
      <c r="B97" s="96" t="s">
        <v>635</v>
      </c>
      <c r="C97" s="94"/>
      <c r="D97" s="94"/>
      <c r="E97" s="94"/>
      <c r="F97" s="94"/>
      <c r="G97" s="95"/>
      <c r="H97" s="4"/>
      <c r="I97" s="4"/>
      <c r="J97" s="4"/>
      <c r="K97" s="4"/>
    </row>
    <row r="98" spans="2:13" s="1" customFormat="1" ht="30" customHeight="1" x14ac:dyDescent="0.25">
      <c r="B98" s="126" t="s">
        <v>860</v>
      </c>
      <c r="C98" s="126" t="s">
        <v>854</v>
      </c>
      <c r="D98" s="174" t="s">
        <v>855</v>
      </c>
      <c r="E98" s="175" t="s">
        <v>856</v>
      </c>
      <c r="F98" s="320" t="s">
        <v>104</v>
      </c>
      <c r="G98" s="321"/>
      <c r="H98" s="4"/>
      <c r="I98" s="4"/>
      <c r="J98" s="4"/>
      <c r="K98" s="4"/>
      <c r="L98" s="4"/>
      <c r="M98" s="4"/>
    </row>
    <row r="99" spans="2:13" x14ac:dyDescent="0.25">
      <c r="B99" s="188"/>
      <c r="C99" s="209"/>
      <c r="D99" s="209"/>
      <c r="E99" s="202">
        <f>C99+D99</f>
        <v>0</v>
      </c>
      <c r="F99" s="311"/>
      <c r="G99" s="312"/>
    </row>
    <row r="100" spans="2:13" x14ac:dyDescent="0.25">
      <c r="B100" s="188"/>
      <c r="C100" s="209"/>
      <c r="D100" s="209"/>
      <c r="E100" s="202">
        <f t="shared" ref="E100:E105" si="0">C100+D100</f>
        <v>0</v>
      </c>
      <c r="F100" s="311"/>
      <c r="G100" s="312"/>
    </row>
    <row r="101" spans="2:13" x14ac:dyDescent="0.25">
      <c r="B101" s="188"/>
      <c r="C101" s="209"/>
      <c r="D101" s="209"/>
      <c r="E101" s="202">
        <f t="shared" si="0"/>
        <v>0</v>
      </c>
      <c r="F101" s="311"/>
      <c r="G101" s="312"/>
    </row>
    <row r="102" spans="2:13" x14ac:dyDescent="0.25">
      <c r="B102" s="188"/>
      <c r="C102" s="209"/>
      <c r="D102" s="209"/>
      <c r="E102" s="202">
        <f t="shared" ref="E102:E103" si="1">C102+D102</f>
        <v>0</v>
      </c>
      <c r="F102" s="311"/>
      <c r="G102" s="312"/>
    </row>
    <row r="103" spans="2:13" x14ac:dyDescent="0.25">
      <c r="B103" s="188"/>
      <c r="C103" s="209"/>
      <c r="D103" s="209"/>
      <c r="E103" s="202">
        <f t="shared" si="1"/>
        <v>0</v>
      </c>
      <c r="F103" s="311"/>
      <c r="G103" s="312"/>
    </row>
    <row r="104" spans="2:13" x14ac:dyDescent="0.25">
      <c r="B104" s="188"/>
      <c r="C104" s="209"/>
      <c r="D104" s="209"/>
      <c r="E104" s="202">
        <f t="shared" si="0"/>
        <v>0</v>
      </c>
      <c r="F104" s="311"/>
      <c r="G104" s="312"/>
    </row>
    <row r="105" spans="2:13" x14ac:dyDescent="0.25">
      <c r="B105" s="188"/>
      <c r="C105" s="209"/>
      <c r="D105" s="209"/>
      <c r="E105" s="202">
        <f t="shared" si="0"/>
        <v>0</v>
      </c>
      <c r="F105" s="311"/>
      <c r="G105" s="312"/>
    </row>
  </sheetData>
  <sheetProtection algorithmName="SHA-512" hashValue="vdaaAzytz7yIW5YgSG/zl6RBWyP3F1lzb5Hxcw8v0awzH62ubxwVCGuw1QUigZrLjyZzD174hAVkhgbl2SUBnw==" saltValue="fDiWqwwV59hUMSsA4WM1KQ==" spinCount="100000" sheet="1" objects="1" scenarios="1" formatColumns="0" formatRows="0" insertRows="0"/>
  <mergeCells count="126">
    <mergeCell ref="B4:N4"/>
    <mergeCell ref="J61:L61"/>
    <mergeCell ref="J62:L62"/>
    <mergeCell ref="J63:L63"/>
    <mergeCell ref="J64:L64"/>
    <mergeCell ref="B36:L36"/>
    <mergeCell ref="J55:L55"/>
    <mergeCell ref="J56:L56"/>
    <mergeCell ref="J57:L57"/>
    <mergeCell ref="J58:L58"/>
    <mergeCell ref="J60:L60"/>
    <mergeCell ref="J49:L49"/>
    <mergeCell ref="J50:L50"/>
    <mergeCell ref="J51:L51"/>
    <mergeCell ref="J52:L52"/>
    <mergeCell ref="J54:L54"/>
    <mergeCell ref="J43:L43"/>
    <mergeCell ref="J44:L44"/>
    <mergeCell ref="J45:L45"/>
    <mergeCell ref="J46:L46"/>
    <mergeCell ref="J48:L48"/>
    <mergeCell ref="L32:N32"/>
    <mergeCell ref="L33:N33"/>
    <mergeCell ref="L34:N34"/>
    <mergeCell ref="L16:N16"/>
    <mergeCell ref="J37:L40"/>
    <mergeCell ref="J42:L42"/>
    <mergeCell ref="L27:N27"/>
    <mergeCell ref="L28:N28"/>
    <mergeCell ref="L30:N30"/>
    <mergeCell ref="L31:N31"/>
    <mergeCell ref="L22:N22"/>
    <mergeCell ref="L24:N24"/>
    <mergeCell ref="L25:N25"/>
    <mergeCell ref="L26:N26"/>
    <mergeCell ref="L7:N10"/>
    <mergeCell ref="C38:C40"/>
    <mergeCell ref="B37:B40"/>
    <mergeCell ref="D37:D40"/>
    <mergeCell ref="E37:E40"/>
    <mergeCell ref="F37:F40"/>
    <mergeCell ref="G37:G40"/>
    <mergeCell ref="H37:H40"/>
    <mergeCell ref="F7:F10"/>
    <mergeCell ref="C8:C10"/>
    <mergeCell ref="G16:I16"/>
    <mergeCell ref="B7:B10"/>
    <mergeCell ref="D7:D10"/>
    <mergeCell ref="E7:E10"/>
    <mergeCell ref="J7:J10"/>
    <mergeCell ref="K7:K10"/>
    <mergeCell ref="L18:N18"/>
    <mergeCell ref="L19:N19"/>
    <mergeCell ref="L20:N20"/>
    <mergeCell ref="L21:N21"/>
    <mergeCell ref="L12:N12"/>
    <mergeCell ref="L13:N13"/>
    <mergeCell ref="L14:N14"/>
    <mergeCell ref="L15:N15"/>
    <mergeCell ref="B6:N6"/>
    <mergeCell ref="B2:N2"/>
    <mergeCell ref="B3:N3"/>
    <mergeCell ref="G67:G70"/>
    <mergeCell ref="C68:C70"/>
    <mergeCell ref="G7:I10"/>
    <mergeCell ref="G12:I12"/>
    <mergeCell ref="G13:I13"/>
    <mergeCell ref="G14:I14"/>
    <mergeCell ref="G15:I15"/>
    <mergeCell ref="G28:I28"/>
    <mergeCell ref="G18:I18"/>
    <mergeCell ref="G19:I19"/>
    <mergeCell ref="G20:I20"/>
    <mergeCell ref="G21:I21"/>
    <mergeCell ref="G22:I22"/>
    <mergeCell ref="G24:I24"/>
    <mergeCell ref="G25:I25"/>
    <mergeCell ref="G26:I26"/>
    <mergeCell ref="G27:I27"/>
    <mergeCell ref="G30:I30"/>
    <mergeCell ref="G31:I31"/>
    <mergeCell ref="G32:I32"/>
    <mergeCell ref="G33:I33"/>
    <mergeCell ref="N72:O72"/>
    <mergeCell ref="N73:O73"/>
    <mergeCell ref="N74:O74"/>
    <mergeCell ref="I37:I40"/>
    <mergeCell ref="L67:L70"/>
    <mergeCell ref="M67:M70"/>
    <mergeCell ref="B66:O66"/>
    <mergeCell ref="H67:H70"/>
    <mergeCell ref="I67:I70"/>
    <mergeCell ref="J67:J70"/>
    <mergeCell ref="K67:K70"/>
    <mergeCell ref="N67:O70"/>
    <mergeCell ref="B67:B70"/>
    <mergeCell ref="D67:D70"/>
    <mergeCell ref="E67:E70"/>
    <mergeCell ref="F67:F70"/>
    <mergeCell ref="N75:O75"/>
    <mergeCell ref="N76:O76"/>
    <mergeCell ref="N84:O84"/>
    <mergeCell ref="N85:O85"/>
    <mergeCell ref="N86:O86"/>
    <mergeCell ref="N90:O90"/>
    <mergeCell ref="N91:O91"/>
    <mergeCell ref="N92:O92"/>
    <mergeCell ref="N93:O93"/>
    <mergeCell ref="N94:O94"/>
    <mergeCell ref="N87:O87"/>
    <mergeCell ref="N88:O88"/>
    <mergeCell ref="N78:O78"/>
    <mergeCell ref="N79:O79"/>
    <mergeCell ref="N80:O80"/>
    <mergeCell ref="N81:O81"/>
    <mergeCell ref="N82:O82"/>
    <mergeCell ref="F101:G101"/>
    <mergeCell ref="F104:G104"/>
    <mergeCell ref="F105:G105"/>
    <mergeCell ref="B96:G96"/>
    <mergeCell ref="F102:G102"/>
    <mergeCell ref="F103:G103"/>
    <mergeCell ref="F98:G98"/>
    <mergeCell ref="F99:G99"/>
    <mergeCell ref="F100:G100"/>
    <mergeCell ref="G34:I34"/>
  </mergeCells>
  <dataValidations count="4">
    <dataValidation allowBlank="1" showInputMessage="1" sqref="M90:M94 M78:M82 M72:M76 M84:M88 J83:L83 J77:L77 J89:L89" xr:uid="{FE829A36-47A4-4340-9795-582D2715413A}"/>
    <dataValidation type="list" allowBlank="1" showInputMessage="1" showErrorMessage="1" sqref="D90:D94 D84:D88 D72:D76 D78:D82" xr:uid="{C3502D83-7CC7-4F6C-A1B2-4F45DDE72DB6}">
      <formula1>DD_Windows_OperationType</formula1>
    </dataValidation>
    <dataValidation type="list" allowBlank="1" showInputMessage="1" showErrorMessage="1" sqref="I72:I76 I78:I82 I84:I88 I90:I94" xr:uid="{951AAEB9-DA8A-4403-95D2-B153E722D3DF}">
      <formula1>DD_Windows_GasFilled</formula1>
    </dataValidation>
    <dataValidation type="list" allowBlank="1" showInputMessage="1" showErrorMessage="1" sqref="F72:F76 F78:F82 F84:F88 F90:F94" xr:uid="{CD6351C5-5BB9-4921-B4E6-AF25B8B8CCD0}">
      <formula1>DD_ExteriorDoors_Material</formula1>
    </dataValidation>
  </dataValidation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6DB05F-C97C-47FB-A19F-D43A8A7E0B93}">
          <x14:formula1>
            <xm:f>'Data Validation'!$T$21:$T$23</xm:f>
          </x14:formula1>
          <xm:sqref>F12:F16 F18:F22 F24:F28 F30:F34</xm:sqref>
        </x14:dataValidation>
        <x14:dataValidation type="list" allowBlank="1" showInputMessage="1" showErrorMessage="1" xr:uid="{8A14A054-41A5-416B-B6DA-8B720446B9B1}">
          <x14:formula1>
            <xm:f>'Data Validation'!$U$21:$U$23</xm:f>
          </x14:formula1>
          <xm:sqref>E42:E46 E48:E52 E54:E58 E60:E64 G42:G46 G48:G52 G54:G58 G60:G64 I42:I46 I54:I58 I48:I52 I60:I64 J72:L76 J84:L88 J78:L82 J90:L94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0DA53-3F32-445A-A1EC-3A8B6D485B1D}">
  <sheetPr>
    <tabColor theme="4" tint="0.39997558519241921"/>
  </sheetPr>
  <dimension ref="A1:S50"/>
  <sheetViews>
    <sheetView showGridLines="0" zoomScale="90" zoomScaleNormal="90" workbookViewId="0"/>
  </sheetViews>
  <sheetFormatPr defaultColWidth="9.09765625" defaultRowHeight="12.55" x14ac:dyDescent="0.25"/>
  <cols>
    <col min="1" max="1" width="3.8984375" style="101" customWidth="1"/>
    <col min="2" max="2" width="17.296875" style="101" customWidth="1"/>
    <col min="3" max="3" width="12.59765625" style="101" customWidth="1"/>
    <col min="4" max="4" width="9" style="101" customWidth="1"/>
    <col min="5" max="5" width="16" style="101" customWidth="1"/>
    <col min="6" max="6" width="6.59765625" style="101" customWidth="1"/>
    <col min="7" max="7" width="13.8984375" style="101" customWidth="1"/>
    <col min="8" max="8" width="17.3984375" style="101" bestFit="1" customWidth="1"/>
    <col min="9" max="9" width="12.09765625" style="101" customWidth="1"/>
    <col min="10" max="10" width="11.09765625" style="101" customWidth="1"/>
    <col min="11" max="11" width="9.09765625" style="101"/>
    <col min="12" max="12" width="11.3984375" style="101" customWidth="1"/>
    <col min="13" max="13" width="10.296875" style="101" customWidth="1"/>
    <col min="14" max="14" width="11.8984375" style="101" customWidth="1"/>
    <col min="15" max="15" width="10.3984375" style="101" customWidth="1"/>
    <col min="16" max="16384" width="9.09765625" style="101"/>
  </cols>
  <sheetData>
    <row r="1" spans="1:19" s="4" customFormat="1" ht="13.65" x14ac:dyDescent="0.25"/>
    <row r="2" spans="1:19" s="4" customFormat="1" ht="15.3" x14ac:dyDescent="0.25">
      <c r="B2" s="319" t="s">
        <v>781</v>
      </c>
      <c r="C2" s="319"/>
      <c r="D2" s="319"/>
      <c r="E2" s="319"/>
      <c r="F2" s="319"/>
      <c r="G2" s="319"/>
      <c r="H2" s="319"/>
      <c r="I2" s="319"/>
      <c r="J2" s="319"/>
      <c r="K2" s="319"/>
      <c r="L2" s="319"/>
      <c r="M2" s="319"/>
      <c r="N2" s="319"/>
      <c r="O2" s="319"/>
      <c r="P2" s="319"/>
      <c r="Q2" s="319"/>
      <c r="R2" s="319"/>
      <c r="S2" s="319"/>
    </row>
    <row r="3" spans="1:19" s="4" customFormat="1" ht="14.2" x14ac:dyDescent="0.3">
      <c r="A3" s="5"/>
      <c r="B3" s="362" t="s">
        <v>731</v>
      </c>
      <c r="C3" s="362"/>
      <c r="D3" s="362"/>
      <c r="E3" s="362"/>
      <c r="F3" s="362"/>
      <c r="G3" s="362"/>
      <c r="H3" s="362"/>
      <c r="I3" s="362"/>
      <c r="J3" s="362"/>
      <c r="K3" s="362"/>
      <c r="L3" s="362"/>
      <c r="M3" s="362"/>
      <c r="N3" s="362"/>
      <c r="O3" s="362"/>
      <c r="P3" s="362"/>
      <c r="Q3" s="362"/>
      <c r="R3" s="362"/>
      <c r="S3" s="362"/>
    </row>
    <row r="4" spans="1:19" s="4" customFormat="1" ht="26.35" customHeight="1" x14ac:dyDescent="0.25">
      <c r="A4" s="5"/>
      <c r="B4" s="363" t="s">
        <v>851</v>
      </c>
      <c r="C4" s="363"/>
      <c r="D4" s="363"/>
      <c r="E4" s="363"/>
      <c r="F4" s="363"/>
      <c r="G4" s="363"/>
      <c r="H4" s="363"/>
      <c r="I4" s="363"/>
      <c r="J4" s="363"/>
      <c r="K4" s="363"/>
      <c r="L4" s="363"/>
      <c r="M4" s="363"/>
      <c r="N4" s="363"/>
      <c r="O4" s="363"/>
      <c r="P4" s="363"/>
      <c r="Q4" s="363"/>
      <c r="R4" s="363"/>
      <c r="S4" s="363"/>
    </row>
    <row r="5" spans="1:19" s="4" customFormat="1" ht="13.65" x14ac:dyDescent="0.25"/>
    <row r="6" spans="1:19" s="4" customFormat="1" ht="15.3" x14ac:dyDescent="0.25">
      <c r="B6" s="322" t="s">
        <v>651</v>
      </c>
      <c r="C6" s="323"/>
      <c r="D6" s="323"/>
      <c r="E6" s="323"/>
      <c r="F6" s="323"/>
      <c r="G6" s="323"/>
      <c r="H6" s="323"/>
      <c r="I6" s="323"/>
      <c r="J6" s="323"/>
      <c r="K6" s="323"/>
      <c r="L6" s="323"/>
      <c r="M6" s="323"/>
      <c r="N6" s="323"/>
      <c r="O6" s="323"/>
      <c r="P6" s="323"/>
      <c r="Q6" s="323"/>
      <c r="R6" s="323"/>
      <c r="S6" s="324"/>
    </row>
    <row r="7" spans="1:19" s="4" customFormat="1" ht="38.450000000000003" customHeight="1" x14ac:dyDescent="0.25">
      <c r="B7" s="47" t="s">
        <v>93</v>
      </c>
      <c r="C7" s="371" t="s">
        <v>94</v>
      </c>
      <c r="D7" s="373"/>
      <c r="E7" s="179" t="s">
        <v>95</v>
      </c>
      <c r="F7" s="179" t="s">
        <v>96</v>
      </c>
      <c r="G7" s="371" t="s">
        <v>97</v>
      </c>
      <c r="H7" s="373"/>
      <c r="I7" s="179" t="s">
        <v>98</v>
      </c>
      <c r="J7" s="179" t="s">
        <v>652</v>
      </c>
      <c r="K7" s="371" t="s">
        <v>813</v>
      </c>
      <c r="L7" s="373"/>
      <c r="M7" s="179" t="s">
        <v>102</v>
      </c>
      <c r="N7" s="179" t="s">
        <v>103</v>
      </c>
      <c r="O7" s="371" t="s">
        <v>104</v>
      </c>
      <c r="P7" s="372"/>
      <c r="Q7" s="372"/>
      <c r="R7" s="372"/>
      <c r="S7" s="373"/>
    </row>
    <row r="8" spans="1:19" s="4" customFormat="1" ht="13.65" x14ac:dyDescent="0.25">
      <c r="B8" s="49" t="s">
        <v>105</v>
      </c>
      <c r="C8" s="50"/>
      <c r="D8" s="50"/>
      <c r="E8" s="50"/>
      <c r="F8" s="50"/>
      <c r="G8" s="50"/>
      <c r="H8" s="50"/>
      <c r="I8" s="50"/>
      <c r="J8" s="50"/>
      <c r="K8" s="50"/>
      <c r="L8" s="50"/>
      <c r="M8" s="50"/>
      <c r="N8" s="51"/>
      <c r="O8" s="50"/>
      <c r="P8" s="50"/>
      <c r="Q8" s="50"/>
      <c r="R8" s="50"/>
      <c r="S8" s="51"/>
    </row>
    <row r="9" spans="1:19" s="29" customFormat="1" ht="12" x14ac:dyDescent="0.25">
      <c r="B9" s="129" t="s">
        <v>106</v>
      </c>
      <c r="C9" s="364"/>
      <c r="D9" s="365"/>
      <c r="E9" s="23"/>
      <c r="F9" s="24"/>
      <c r="G9" s="364"/>
      <c r="H9" s="365"/>
      <c r="I9" s="24"/>
      <c r="J9" s="24"/>
      <c r="K9" s="366"/>
      <c r="L9" s="367"/>
      <c r="M9" s="23"/>
      <c r="N9" s="23"/>
      <c r="O9" s="368"/>
      <c r="P9" s="369"/>
      <c r="Q9" s="369"/>
      <c r="R9" s="369"/>
      <c r="S9" s="370"/>
    </row>
    <row r="10" spans="1:19" s="29" customFormat="1" ht="12" x14ac:dyDescent="0.25">
      <c r="B10" s="130" t="s">
        <v>107</v>
      </c>
      <c r="C10" s="364"/>
      <c r="D10" s="365"/>
      <c r="E10" s="23"/>
      <c r="F10" s="24"/>
      <c r="G10" s="364"/>
      <c r="H10" s="365"/>
      <c r="I10" s="24"/>
      <c r="J10" s="24"/>
      <c r="K10" s="366"/>
      <c r="L10" s="367"/>
      <c r="M10" s="23"/>
      <c r="N10" s="23"/>
      <c r="O10" s="368"/>
      <c r="P10" s="369"/>
      <c r="Q10" s="369"/>
      <c r="R10" s="369"/>
      <c r="S10" s="370"/>
    </row>
    <row r="11" spans="1:19" s="29" customFormat="1" ht="12" x14ac:dyDescent="0.25">
      <c r="B11" s="130" t="s">
        <v>108</v>
      </c>
      <c r="C11" s="364"/>
      <c r="D11" s="365"/>
      <c r="E11" s="23"/>
      <c r="F11" s="24"/>
      <c r="G11" s="364"/>
      <c r="H11" s="365"/>
      <c r="I11" s="24"/>
      <c r="J11" s="24"/>
      <c r="K11" s="366"/>
      <c r="L11" s="367"/>
      <c r="M11" s="23"/>
      <c r="N11" s="23"/>
      <c r="O11" s="368"/>
      <c r="P11" s="369"/>
      <c r="Q11" s="369"/>
      <c r="R11" s="369"/>
      <c r="S11" s="370"/>
    </row>
    <row r="12" spans="1:19" s="29" customFormat="1" ht="12" x14ac:dyDescent="0.25">
      <c r="B12" s="131" t="s">
        <v>812</v>
      </c>
      <c r="C12" s="364"/>
      <c r="D12" s="365"/>
      <c r="E12" s="23"/>
      <c r="F12" s="24"/>
      <c r="G12" s="364"/>
      <c r="H12" s="365"/>
      <c r="I12" s="24"/>
      <c r="J12" s="24"/>
      <c r="K12" s="366"/>
      <c r="L12" s="367"/>
      <c r="M12" s="23"/>
      <c r="N12" s="23"/>
      <c r="O12" s="368"/>
      <c r="P12" s="369"/>
      <c r="Q12" s="369"/>
      <c r="R12" s="369"/>
      <c r="S12" s="370"/>
    </row>
    <row r="13" spans="1:19" s="4" customFormat="1" ht="13.65" x14ac:dyDescent="0.25">
      <c r="B13" s="49" t="s">
        <v>109</v>
      </c>
      <c r="C13" s="50"/>
      <c r="D13" s="50"/>
      <c r="E13" s="50"/>
      <c r="F13" s="50"/>
      <c r="G13" s="50"/>
      <c r="H13" s="50"/>
      <c r="I13" s="50"/>
      <c r="J13" s="50"/>
      <c r="K13" s="50"/>
      <c r="L13" s="50"/>
      <c r="M13" s="50"/>
      <c r="N13" s="51"/>
      <c r="O13" s="50"/>
      <c r="P13" s="50"/>
      <c r="Q13" s="50"/>
      <c r="R13" s="50"/>
      <c r="S13" s="51"/>
    </row>
    <row r="14" spans="1:19" s="29" customFormat="1" ht="12" x14ac:dyDescent="0.25">
      <c r="B14" s="129" t="s">
        <v>106</v>
      </c>
      <c r="C14" s="364"/>
      <c r="D14" s="365"/>
      <c r="E14" s="23"/>
      <c r="F14" s="24"/>
      <c r="G14" s="364"/>
      <c r="H14" s="365"/>
      <c r="I14" s="24"/>
      <c r="J14" s="24"/>
      <c r="K14" s="366"/>
      <c r="L14" s="367"/>
      <c r="M14" s="23"/>
      <c r="N14" s="23"/>
      <c r="O14" s="368"/>
      <c r="P14" s="369"/>
      <c r="Q14" s="369"/>
      <c r="R14" s="369"/>
      <c r="S14" s="370"/>
    </row>
    <row r="15" spans="1:19" s="29" customFormat="1" ht="12" x14ac:dyDescent="0.25">
      <c r="B15" s="129" t="s">
        <v>110</v>
      </c>
      <c r="C15" s="364"/>
      <c r="D15" s="365"/>
      <c r="E15" s="23"/>
      <c r="F15" s="24"/>
      <c r="G15" s="364"/>
      <c r="H15" s="365"/>
      <c r="I15" s="24"/>
      <c r="J15" s="24"/>
      <c r="K15" s="366"/>
      <c r="L15" s="367"/>
      <c r="M15" s="23"/>
      <c r="N15" s="23"/>
      <c r="O15" s="368"/>
      <c r="P15" s="369"/>
      <c r="Q15" s="369"/>
      <c r="R15" s="369"/>
      <c r="S15" s="370"/>
    </row>
    <row r="16" spans="1:19" s="29" customFormat="1" ht="12" x14ac:dyDescent="0.25">
      <c r="B16" s="129" t="s">
        <v>111</v>
      </c>
      <c r="C16" s="364"/>
      <c r="D16" s="365"/>
      <c r="E16" s="23"/>
      <c r="F16" s="24"/>
      <c r="G16" s="364"/>
      <c r="H16" s="365"/>
      <c r="I16" s="24"/>
      <c r="J16" s="24"/>
      <c r="K16" s="366"/>
      <c r="L16" s="367"/>
      <c r="M16" s="23"/>
      <c r="N16" s="23"/>
      <c r="O16" s="368"/>
      <c r="P16" s="369"/>
      <c r="Q16" s="369"/>
      <c r="R16" s="369"/>
      <c r="S16" s="370"/>
    </row>
    <row r="17" spans="2:19" s="29" customFormat="1" ht="24" x14ac:dyDescent="0.25">
      <c r="B17" s="129" t="s">
        <v>112</v>
      </c>
      <c r="C17" s="364"/>
      <c r="D17" s="365"/>
      <c r="E17" s="23"/>
      <c r="F17" s="24"/>
      <c r="G17" s="364"/>
      <c r="H17" s="365"/>
      <c r="I17" s="24"/>
      <c r="J17" s="24"/>
      <c r="K17" s="366"/>
      <c r="L17" s="367"/>
      <c r="M17" s="23"/>
      <c r="N17" s="23"/>
      <c r="O17" s="368"/>
      <c r="P17" s="369"/>
      <c r="Q17" s="369"/>
      <c r="R17" s="369"/>
      <c r="S17" s="370"/>
    </row>
    <row r="18" spans="2:19" s="29" customFormat="1" ht="24" x14ac:dyDescent="0.25">
      <c r="B18" s="129" t="s">
        <v>814</v>
      </c>
      <c r="C18" s="364"/>
      <c r="D18" s="365"/>
      <c r="E18" s="23"/>
      <c r="F18" s="24"/>
      <c r="G18" s="364"/>
      <c r="H18" s="365"/>
      <c r="I18" s="24"/>
      <c r="J18" s="24"/>
      <c r="K18" s="366"/>
      <c r="L18" s="367"/>
      <c r="M18" s="23"/>
      <c r="N18" s="23"/>
      <c r="O18" s="368"/>
      <c r="P18" s="369"/>
      <c r="Q18" s="369"/>
      <c r="R18" s="369"/>
      <c r="S18" s="370"/>
    </row>
    <row r="19" spans="2:19" s="29" customFormat="1" ht="12" x14ac:dyDescent="0.25">
      <c r="B19" s="129" t="s">
        <v>114</v>
      </c>
      <c r="C19" s="364"/>
      <c r="D19" s="365"/>
      <c r="E19" s="23"/>
      <c r="F19" s="24"/>
      <c r="G19" s="364"/>
      <c r="H19" s="365"/>
      <c r="I19" s="24"/>
      <c r="J19" s="24"/>
      <c r="K19" s="366"/>
      <c r="L19" s="367"/>
      <c r="M19" s="23"/>
      <c r="N19" s="23"/>
      <c r="O19" s="368"/>
      <c r="P19" s="369"/>
      <c r="Q19" s="369"/>
      <c r="R19" s="369"/>
      <c r="S19" s="370"/>
    </row>
    <row r="20" spans="2:19" s="29" customFormat="1" ht="12" x14ac:dyDescent="0.25">
      <c r="B20" s="129" t="s">
        <v>115</v>
      </c>
      <c r="C20" s="364"/>
      <c r="D20" s="365"/>
      <c r="E20" s="23"/>
      <c r="F20" s="24"/>
      <c r="G20" s="364"/>
      <c r="H20" s="365"/>
      <c r="I20" s="24"/>
      <c r="J20" s="24"/>
      <c r="K20" s="366"/>
      <c r="L20" s="367"/>
      <c r="M20" s="23"/>
      <c r="N20" s="23"/>
      <c r="O20" s="368"/>
      <c r="P20" s="369"/>
      <c r="Q20" s="369"/>
      <c r="R20" s="369"/>
      <c r="S20" s="370"/>
    </row>
    <row r="21" spans="2:19" s="29" customFormat="1" ht="12" x14ac:dyDescent="0.25">
      <c r="B21" s="131" t="s">
        <v>812</v>
      </c>
      <c r="C21" s="364"/>
      <c r="D21" s="365"/>
      <c r="E21" s="23"/>
      <c r="F21" s="24"/>
      <c r="G21" s="364"/>
      <c r="H21" s="365"/>
      <c r="I21" s="24"/>
      <c r="J21" s="24"/>
      <c r="K21" s="366"/>
      <c r="L21" s="367"/>
      <c r="M21" s="23"/>
      <c r="N21" s="23"/>
      <c r="O21" s="368"/>
      <c r="P21" s="369"/>
      <c r="Q21" s="369"/>
      <c r="R21" s="369"/>
      <c r="S21" s="370"/>
    </row>
    <row r="22" spans="2:19" s="144" customFormat="1" ht="12" x14ac:dyDescent="0.25">
      <c r="B22" s="145"/>
      <c r="C22" s="146"/>
      <c r="D22" s="146"/>
      <c r="E22" s="146"/>
      <c r="F22" s="147"/>
      <c r="G22" s="146"/>
      <c r="H22" s="146"/>
      <c r="I22" s="147"/>
      <c r="J22" s="147"/>
      <c r="K22" s="146"/>
      <c r="L22" s="146"/>
    </row>
    <row r="23" spans="2:19" s="144" customFormat="1" ht="15.85" customHeight="1" x14ac:dyDescent="0.25">
      <c r="B23" s="374" t="s">
        <v>789</v>
      </c>
      <c r="C23" s="375"/>
      <c r="D23" s="375"/>
      <c r="E23" s="376"/>
      <c r="F23" s="147"/>
      <c r="G23" s="146"/>
      <c r="H23" s="146"/>
      <c r="I23" s="147"/>
      <c r="J23" s="147"/>
      <c r="K23" s="146"/>
      <c r="L23" s="146"/>
    </row>
    <row r="24" spans="2:19" s="144" customFormat="1" ht="37.5" customHeight="1" x14ac:dyDescent="0.25">
      <c r="B24" s="377" t="s">
        <v>790</v>
      </c>
      <c r="C24" s="377"/>
      <c r="D24" s="364"/>
      <c r="E24" s="365"/>
      <c r="F24" s="147"/>
      <c r="G24" s="147"/>
      <c r="H24" s="147"/>
      <c r="I24" s="147"/>
      <c r="J24" s="147"/>
      <c r="K24" s="147"/>
      <c r="L24" s="147"/>
      <c r="M24" s="147"/>
      <c r="N24" s="147"/>
    </row>
    <row r="25" spans="2:19" s="144" customFormat="1" ht="55.5" customHeight="1" x14ac:dyDescent="0.25">
      <c r="B25" s="377" t="s">
        <v>864</v>
      </c>
      <c r="C25" s="377"/>
      <c r="D25" s="364"/>
      <c r="E25" s="365"/>
      <c r="F25" s="147"/>
      <c r="G25" s="147"/>
      <c r="H25" s="147"/>
      <c r="I25" s="147"/>
      <c r="J25" s="147"/>
      <c r="K25" s="147"/>
      <c r="L25" s="147"/>
      <c r="M25" s="147"/>
      <c r="N25" s="147"/>
    </row>
    <row r="26" spans="2:19" s="4" customFormat="1" ht="13.65" x14ac:dyDescent="0.25"/>
    <row r="27" spans="2:19" s="4" customFormat="1" ht="15.3" x14ac:dyDescent="0.25">
      <c r="B27" s="306" t="s">
        <v>695</v>
      </c>
      <c r="C27" s="306"/>
      <c r="D27" s="306"/>
      <c r="E27" s="306"/>
      <c r="F27" s="306"/>
      <c r="G27" s="306"/>
      <c r="H27" s="306"/>
      <c r="I27" s="306"/>
      <c r="J27" s="306"/>
      <c r="K27" s="306"/>
      <c r="L27" s="306"/>
      <c r="M27" s="306"/>
      <c r="N27" s="306"/>
      <c r="O27" s="306"/>
      <c r="P27" s="306"/>
      <c r="Q27" s="306"/>
      <c r="R27" s="306"/>
      <c r="S27" s="306"/>
    </row>
    <row r="28" spans="2:19" s="4" customFormat="1" ht="50.2" x14ac:dyDescent="0.25">
      <c r="B28" s="47" t="s">
        <v>93</v>
      </c>
      <c r="C28" s="371" t="s">
        <v>94</v>
      </c>
      <c r="D28" s="373"/>
      <c r="E28" s="179" t="s">
        <v>95</v>
      </c>
      <c r="F28" s="179" t="s">
        <v>96</v>
      </c>
      <c r="G28" s="179" t="s">
        <v>554</v>
      </c>
      <c r="H28" s="179" t="s">
        <v>230</v>
      </c>
      <c r="I28" s="371" t="s">
        <v>97</v>
      </c>
      <c r="J28" s="373"/>
      <c r="K28" s="178" t="s">
        <v>181</v>
      </c>
      <c r="L28" s="179" t="s">
        <v>865</v>
      </c>
      <c r="M28" s="179" t="s">
        <v>696</v>
      </c>
      <c r="N28" s="194" t="s">
        <v>866</v>
      </c>
      <c r="O28" s="371" t="s">
        <v>104</v>
      </c>
      <c r="P28" s="372"/>
      <c r="Q28" s="372"/>
      <c r="R28" s="372"/>
      <c r="S28" s="373"/>
    </row>
    <row r="29" spans="2:19" s="4" customFormat="1" ht="13.65" x14ac:dyDescent="0.25">
      <c r="B29" s="49" t="s">
        <v>105</v>
      </c>
      <c r="C29" s="50"/>
      <c r="D29" s="50"/>
      <c r="E29" s="50"/>
      <c r="F29" s="50"/>
      <c r="G29" s="50"/>
      <c r="H29" s="50"/>
      <c r="I29" s="50"/>
      <c r="J29" s="50"/>
      <c r="K29" s="50"/>
      <c r="L29" s="50"/>
      <c r="M29" s="50"/>
      <c r="N29" s="50"/>
      <c r="O29" s="50"/>
      <c r="P29" s="50"/>
      <c r="Q29" s="50"/>
      <c r="R29" s="50"/>
      <c r="S29" s="51"/>
    </row>
    <row r="30" spans="2:19" s="29" customFormat="1" ht="12" x14ac:dyDescent="0.25">
      <c r="B30" s="129" t="s">
        <v>106</v>
      </c>
      <c r="C30" s="364"/>
      <c r="D30" s="365"/>
      <c r="E30" s="23"/>
      <c r="F30" s="24"/>
      <c r="G30" s="23"/>
      <c r="H30" s="23"/>
      <c r="I30" s="364"/>
      <c r="J30" s="365"/>
      <c r="K30" s="193"/>
      <c r="L30" s="24"/>
      <c r="M30" s="201"/>
      <c r="N30" s="242"/>
      <c r="O30" s="368"/>
      <c r="P30" s="369"/>
      <c r="Q30" s="369"/>
      <c r="R30" s="369"/>
      <c r="S30" s="370"/>
    </row>
    <row r="31" spans="2:19" s="29" customFormat="1" ht="12" x14ac:dyDescent="0.25">
      <c r="B31" s="130" t="s">
        <v>107</v>
      </c>
      <c r="C31" s="364"/>
      <c r="D31" s="365"/>
      <c r="E31" s="23"/>
      <c r="F31" s="24"/>
      <c r="G31" s="23"/>
      <c r="H31" s="23"/>
      <c r="I31" s="364"/>
      <c r="J31" s="365"/>
      <c r="K31" s="193"/>
      <c r="L31" s="24"/>
      <c r="M31" s="201"/>
      <c r="N31" s="242"/>
      <c r="O31" s="368"/>
      <c r="P31" s="369"/>
      <c r="Q31" s="369"/>
      <c r="R31" s="369"/>
      <c r="S31" s="370"/>
    </row>
    <row r="32" spans="2:19" s="29" customFormat="1" ht="12" x14ac:dyDescent="0.25">
      <c r="B32" s="130" t="s">
        <v>108</v>
      </c>
      <c r="C32" s="364"/>
      <c r="D32" s="365"/>
      <c r="E32" s="23"/>
      <c r="F32" s="24"/>
      <c r="G32" s="23"/>
      <c r="H32" s="23"/>
      <c r="I32" s="364"/>
      <c r="J32" s="365"/>
      <c r="K32" s="193"/>
      <c r="L32" s="24"/>
      <c r="M32" s="201"/>
      <c r="N32" s="242"/>
      <c r="O32" s="368"/>
      <c r="P32" s="369"/>
      <c r="Q32" s="369"/>
      <c r="R32" s="369"/>
      <c r="S32" s="370"/>
    </row>
    <row r="33" spans="2:19" s="29" customFormat="1" ht="12" x14ac:dyDescent="0.25">
      <c r="B33" s="131" t="s">
        <v>812</v>
      </c>
      <c r="C33" s="364"/>
      <c r="D33" s="365"/>
      <c r="E33" s="23"/>
      <c r="F33" s="24"/>
      <c r="G33" s="23"/>
      <c r="H33" s="23"/>
      <c r="I33" s="364"/>
      <c r="J33" s="365"/>
      <c r="K33" s="193"/>
      <c r="L33" s="24"/>
      <c r="M33" s="201"/>
      <c r="N33" s="242"/>
      <c r="O33" s="368"/>
      <c r="P33" s="369"/>
      <c r="Q33" s="369"/>
      <c r="R33" s="369"/>
      <c r="S33" s="370"/>
    </row>
    <row r="34" spans="2:19" s="4" customFormat="1" ht="13.65" x14ac:dyDescent="0.25">
      <c r="B34" s="49" t="s">
        <v>109</v>
      </c>
      <c r="C34" s="50"/>
      <c r="D34" s="50"/>
      <c r="E34" s="50"/>
      <c r="F34" s="50"/>
      <c r="G34" s="50"/>
      <c r="H34" s="50"/>
      <c r="I34" s="50"/>
      <c r="J34" s="50"/>
      <c r="K34" s="50"/>
      <c r="L34" s="50"/>
      <c r="M34" s="50"/>
      <c r="N34" s="50"/>
      <c r="O34" s="50"/>
      <c r="P34" s="50"/>
      <c r="Q34" s="50"/>
      <c r="R34" s="50"/>
      <c r="S34" s="51"/>
    </row>
    <row r="35" spans="2:19" s="29" customFormat="1" ht="12" x14ac:dyDescent="0.25">
      <c r="B35" s="129" t="s">
        <v>106</v>
      </c>
      <c r="C35" s="364"/>
      <c r="D35" s="365"/>
      <c r="E35" s="23"/>
      <c r="F35" s="24"/>
      <c r="G35" s="23"/>
      <c r="H35" s="23"/>
      <c r="I35" s="364"/>
      <c r="J35" s="365"/>
      <c r="K35" s="193"/>
      <c r="L35" s="24"/>
      <c r="M35" s="24"/>
      <c r="N35" s="243"/>
      <c r="O35" s="368"/>
      <c r="P35" s="369"/>
      <c r="Q35" s="369"/>
      <c r="R35" s="369"/>
      <c r="S35" s="370"/>
    </row>
    <row r="36" spans="2:19" s="29" customFormat="1" ht="12" x14ac:dyDescent="0.25">
      <c r="B36" s="129" t="s">
        <v>110</v>
      </c>
      <c r="C36" s="364"/>
      <c r="D36" s="365"/>
      <c r="E36" s="23"/>
      <c r="F36" s="24"/>
      <c r="G36" s="23"/>
      <c r="H36" s="23"/>
      <c r="I36" s="364"/>
      <c r="J36" s="365"/>
      <c r="K36" s="193"/>
      <c r="L36" s="24"/>
      <c r="M36" s="24"/>
      <c r="N36" s="243"/>
      <c r="O36" s="368"/>
      <c r="P36" s="369"/>
      <c r="Q36" s="369"/>
      <c r="R36" s="369"/>
      <c r="S36" s="370"/>
    </row>
    <row r="37" spans="2:19" s="29" customFormat="1" ht="12" x14ac:dyDescent="0.25">
      <c r="B37" s="129" t="s">
        <v>111</v>
      </c>
      <c r="C37" s="364"/>
      <c r="D37" s="365"/>
      <c r="E37" s="23"/>
      <c r="F37" s="24"/>
      <c r="G37" s="23"/>
      <c r="H37" s="23"/>
      <c r="I37" s="364"/>
      <c r="J37" s="365"/>
      <c r="K37" s="193"/>
      <c r="L37" s="24"/>
      <c r="M37" s="24"/>
      <c r="N37" s="243"/>
      <c r="O37" s="368"/>
      <c r="P37" s="369"/>
      <c r="Q37" s="369"/>
      <c r="R37" s="369"/>
      <c r="S37" s="370"/>
    </row>
    <row r="38" spans="2:19" s="29" customFormat="1" ht="24" x14ac:dyDescent="0.25">
      <c r="B38" s="129" t="s">
        <v>112</v>
      </c>
      <c r="C38" s="364"/>
      <c r="D38" s="365"/>
      <c r="E38" s="23"/>
      <c r="F38" s="24"/>
      <c r="G38" s="23"/>
      <c r="H38" s="23"/>
      <c r="I38" s="364"/>
      <c r="J38" s="365"/>
      <c r="K38" s="193"/>
      <c r="L38" s="24"/>
      <c r="M38" s="24"/>
      <c r="N38" s="243"/>
      <c r="O38" s="368"/>
      <c r="P38" s="369"/>
      <c r="Q38" s="369"/>
      <c r="R38" s="369"/>
      <c r="S38" s="370"/>
    </row>
    <row r="39" spans="2:19" s="29" customFormat="1" ht="24" x14ac:dyDescent="0.25">
      <c r="B39" s="129" t="s">
        <v>814</v>
      </c>
      <c r="C39" s="364"/>
      <c r="D39" s="365"/>
      <c r="E39" s="23"/>
      <c r="F39" s="24"/>
      <c r="G39" s="23"/>
      <c r="H39" s="23"/>
      <c r="I39" s="364"/>
      <c r="J39" s="365"/>
      <c r="K39" s="193"/>
      <c r="L39" s="24"/>
      <c r="M39" s="24"/>
      <c r="N39" s="243"/>
      <c r="O39" s="368"/>
      <c r="P39" s="369"/>
      <c r="Q39" s="369"/>
      <c r="R39" s="369"/>
      <c r="S39" s="370"/>
    </row>
    <row r="40" spans="2:19" s="29" customFormat="1" ht="12" x14ac:dyDescent="0.25">
      <c r="B40" s="129" t="s">
        <v>114</v>
      </c>
      <c r="C40" s="364"/>
      <c r="D40" s="365"/>
      <c r="E40" s="23"/>
      <c r="F40" s="24"/>
      <c r="G40" s="23"/>
      <c r="H40" s="23"/>
      <c r="I40" s="364"/>
      <c r="J40" s="365"/>
      <c r="K40" s="193"/>
      <c r="L40" s="24"/>
      <c r="M40" s="24"/>
      <c r="N40" s="243"/>
      <c r="O40" s="368"/>
      <c r="P40" s="369"/>
      <c r="Q40" s="369"/>
      <c r="R40" s="369"/>
      <c r="S40" s="370"/>
    </row>
    <row r="41" spans="2:19" s="29" customFormat="1" ht="12" x14ac:dyDescent="0.25">
      <c r="B41" s="129" t="s">
        <v>115</v>
      </c>
      <c r="C41" s="364"/>
      <c r="D41" s="365"/>
      <c r="E41" s="23"/>
      <c r="F41" s="24"/>
      <c r="G41" s="23"/>
      <c r="H41" s="23"/>
      <c r="I41" s="364"/>
      <c r="J41" s="365"/>
      <c r="K41" s="193"/>
      <c r="L41" s="24"/>
      <c r="M41" s="24"/>
      <c r="N41" s="243"/>
      <c r="O41" s="368"/>
      <c r="P41" s="369"/>
      <c r="Q41" s="369"/>
      <c r="R41" s="369"/>
      <c r="S41" s="370"/>
    </row>
    <row r="42" spans="2:19" s="29" customFormat="1" ht="12" x14ac:dyDescent="0.25">
      <c r="B42" s="131" t="s">
        <v>812</v>
      </c>
      <c r="C42" s="364"/>
      <c r="D42" s="365"/>
      <c r="E42" s="23"/>
      <c r="F42" s="24"/>
      <c r="G42" s="23"/>
      <c r="H42" s="23"/>
      <c r="I42" s="364"/>
      <c r="J42" s="365"/>
      <c r="K42" s="193"/>
      <c r="L42" s="24"/>
      <c r="M42" s="24"/>
      <c r="N42" s="243"/>
      <c r="O42" s="368"/>
      <c r="P42" s="369"/>
      <c r="Q42" s="369"/>
      <c r="R42" s="369"/>
      <c r="S42" s="370"/>
    </row>
    <row r="43" spans="2:19" s="4" customFormat="1" ht="13.65" x14ac:dyDescent="0.25"/>
    <row r="44" spans="2:19" s="4" customFormat="1" ht="15.3" x14ac:dyDescent="0.25">
      <c r="B44" s="306" t="s">
        <v>825</v>
      </c>
      <c r="C44" s="306"/>
      <c r="D44" s="306"/>
      <c r="E44" s="306"/>
    </row>
    <row r="45" spans="2:19" s="4" customFormat="1" ht="25.1" x14ac:dyDescent="0.25">
      <c r="B45" s="126" t="s">
        <v>94</v>
      </c>
      <c r="C45" s="174" t="s">
        <v>532</v>
      </c>
      <c r="D45" s="320" t="s">
        <v>104</v>
      </c>
      <c r="E45" s="321"/>
    </row>
    <row r="46" spans="2:19" s="4" customFormat="1" ht="13.65" x14ac:dyDescent="0.25">
      <c r="B46" s="188"/>
      <c r="C46" s="209"/>
      <c r="D46" s="311"/>
      <c r="E46" s="312"/>
    </row>
    <row r="47" spans="2:19" s="4" customFormat="1" ht="13.65" x14ac:dyDescent="0.25">
      <c r="B47" s="188"/>
      <c r="C47" s="209"/>
      <c r="D47" s="311"/>
      <c r="E47" s="312"/>
    </row>
    <row r="48" spans="2:19" s="4" customFormat="1" ht="13.65" x14ac:dyDescent="0.25">
      <c r="B48" s="188"/>
      <c r="C48" s="209"/>
      <c r="D48" s="311"/>
      <c r="E48" s="312"/>
    </row>
    <row r="49" spans="2:5" s="4" customFormat="1" ht="13.65" x14ac:dyDescent="0.25">
      <c r="B49" s="188"/>
      <c r="C49" s="209"/>
      <c r="D49" s="311"/>
      <c r="E49" s="312"/>
    </row>
    <row r="50" spans="2:5" s="4" customFormat="1" ht="13.65" x14ac:dyDescent="0.25">
      <c r="B50" s="188"/>
      <c r="C50" s="209"/>
      <c r="D50" s="311"/>
      <c r="E50" s="312"/>
    </row>
  </sheetData>
  <sheetProtection algorithmName="SHA-512" hashValue="uSPZfh+/t2a6NAakZcwKThufI3I0Yc1zZ6MDslI+r4ZWhHSzFSs/Ug66Mfql4D3cbvxKlxSa28JHiWRMFZQTKw==" saltValue="HivPMKZb/MpSqXLEgtaINw==" spinCount="100000" sheet="1" formatColumns="0" formatRows="0" insertRows="0"/>
  <mergeCells count="108">
    <mergeCell ref="D50:E50"/>
    <mergeCell ref="C42:D42"/>
    <mergeCell ref="I42:J42"/>
    <mergeCell ref="O42:S42"/>
    <mergeCell ref="B44:E44"/>
    <mergeCell ref="D45:E45"/>
    <mergeCell ref="D46:E46"/>
    <mergeCell ref="D47:E47"/>
    <mergeCell ref="D48:E48"/>
    <mergeCell ref="D49:E49"/>
    <mergeCell ref="I39:J39"/>
    <mergeCell ref="C33:D33"/>
    <mergeCell ref="I33:J33"/>
    <mergeCell ref="O33:S33"/>
    <mergeCell ref="C35:D35"/>
    <mergeCell ref="I35:J35"/>
    <mergeCell ref="O35:S35"/>
    <mergeCell ref="C41:D41"/>
    <mergeCell ref="I41:J41"/>
    <mergeCell ref="O41:S41"/>
    <mergeCell ref="C40:D40"/>
    <mergeCell ref="I40:J40"/>
    <mergeCell ref="O40:S40"/>
    <mergeCell ref="O39:S39"/>
    <mergeCell ref="C36:D36"/>
    <mergeCell ref="I36:J36"/>
    <mergeCell ref="O36:S36"/>
    <mergeCell ref="C37:D37"/>
    <mergeCell ref="I37:J37"/>
    <mergeCell ref="O37:S37"/>
    <mergeCell ref="C38:D38"/>
    <mergeCell ref="I38:J38"/>
    <mergeCell ref="O38:S38"/>
    <mergeCell ref="C39:D39"/>
    <mergeCell ref="C30:D30"/>
    <mergeCell ref="I30:J30"/>
    <mergeCell ref="O30:S30"/>
    <mergeCell ref="C31:D31"/>
    <mergeCell ref="I31:J31"/>
    <mergeCell ref="O31:S31"/>
    <mergeCell ref="C32:D32"/>
    <mergeCell ref="I32:J32"/>
    <mergeCell ref="O32:S32"/>
    <mergeCell ref="I28:J28"/>
    <mergeCell ref="O28:S28"/>
    <mergeCell ref="G15:H15"/>
    <mergeCell ref="D25:E25"/>
    <mergeCell ref="D24:E24"/>
    <mergeCell ref="B23:E23"/>
    <mergeCell ref="C19:D19"/>
    <mergeCell ref="C20:D20"/>
    <mergeCell ref="O15:S15"/>
    <mergeCell ref="O16:S16"/>
    <mergeCell ref="O21:S21"/>
    <mergeCell ref="B27:S27"/>
    <mergeCell ref="C28:D28"/>
    <mergeCell ref="B25:C25"/>
    <mergeCell ref="B24:C24"/>
    <mergeCell ref="C21:D21"/>
    <mergeCell ref="G21:H21"/>
    <mergeCell ref="C16:D16"/>
    <mergeCell ref="G16:H16"/>
    <mergeCell ref="C14:D14"/>
    <mergeCell ref="G14:H14"/>
    <mergeCell ref="C15:D15"/>
    <mergeCell ref="G11:H11"/>
    <mergeCell ref="C12:D12"/>
    <mergeCell ref="G12:H12"/>
    <mergeCell ref="C7:D7"/>
    <mergeCell ref="G7:H7"/>
    <mergeCell ref="C9:D9"/>
    <mergeCell ref="G9:H9"/>
    <mergeCell ref="C10:D10"/>
    <mergeCell ref="G10:H10"/>
    <mergeCell ref="C11:D11"/>
    <mergeCell ref="K7:L7"/>
    <mergeCell ref="K9:L9"/>
    <mergeCell ref="K10:L10"/>
    <mergeCell ref="K11:L11"/>
    <mergeCell ref="K12:L12"/>
    <mergeCell ref="K14:L14"/>
    <mergeCell ref="K15:L15"/>
    <mergeCell ref="K16:L16"/>
    <mergeCell ref="K21:L21"/>
    <mergeCell ref="B2:S2"/>
    <mergeCell ref="B3:S3"/>
    <mergeCell ref="B4:S4"/>
    <mergeCell ref="G19:H19"/>
    <mergeCell ref="K19:L19"/>
    <mergeCell ref="O19:S19"/>
    <mergeCell ref="G20:H20"/>
    <mergeCell ref="K20:L20"/>
    <mergeCell ref="O20:S20"/>
    <mergeCell ref="C18:D18"/>
    <mergeCell ref="C17:D17"/>
    <mergeCell ref="G17:H17"/>
    <mergeCell ref="K17:L17"/>
    <mergeCell ref="O17:S17"/>
    <mergeCell ref="G18:H18"/>
    <mergeCell ref="K18:L18"/>
    <mergeCell ref="O18:S18"/>
    <mergeCell ref="B6:S6"/>
    <mergeCell ref="O7:S7"/>
    <mergeCell ref="O9:S9"/>
    <mergeCell ref="O10:S10"/>
    <mergeCell ref="O11:S11"/>
    <mergeCell ref="O12:S12"/>
    <mergeCell ref="O14:S14"/>
  </mergeCells>
  <dataValidations count="5">
    <dataValidation type="list" allowBlank="1" showInputMessage="1" sqref="M9:M12 M14:M21" xr:uid="{FBD2569E-0619-414E-A9F5-1E95F082E1FF}">
      <formula1>DD_Ventilation_DuctLeakiness</formula1>
    </dataValidation>
    <dataValidation type="list" allowBlank="1" showInputMessage="1" sqref="G9:H12 G14:H21 G22 H22:H23" xr:uid="{34327D0B-C007-4F76-A5C7-E2E654FAE7F0}">
      <formula1>DD_Ventilation_LocationofEquipment</formula1>
    </dataValidation>
    <dataValidation type="list" allowBlank="1" showInputMessage="1" sqref="E22" xr:uid="{7CA35505-5442-4B00-9746-64E64995BC79}">
      <formula1>DD_Ventilation_SystemType</formula1>
    </dataValidation>
    <dataValidation allowBlank="1" showInputMessage="1" sqref="G30:H33 G35:H42 G23" xr:uid="{BDFFDBEC-14A9-4D5E-B76B-ECE848E1E28A}"/>
    <dataValidation type="list" allowBlank="1" showInputMessage="1" showErrorMessage="1" sqref="I35:J42 I30:J33" xr:uid="{821C8A46-5DA0-4FAA-9C0F-374E13475B1F}">
      <formula1>DD_Ventilation_LocationofEquipment</formula1>
    </dataValidation>
  </dataValidation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4266231-E2E8-4FFA-9D22-B65C5E3840FA}">
          <x14:formula1>
            <xm:f>'Data Validation'!$I$120:$I$123</xm:f>
          </x14:formula1>
          <xm:sqref>L10:L12 J9:J12 J14:J23 L14:L21</xm:sqref>
        </x14:dataValidation>
        <x14:dataValidation type="list" allowBlank="1" showInputMessage="1" xr:uid="{8A79CDE8-7834-4DDE-B451-DB279E634E7B}">
          <x14:formula1>
            <xm:f>'Data Validation'!$C$120:$C$122</xm:f>
          </x14:formula1>
          <xm:sqref>E9:E12 E14:E21 F35:F42 F30:F33</xm:sqref>
        </x14:dataValidation>
        <x14:dataValidation type="list" allowBlank="1" showInputMessage="1" showErrorMessage="1" xr:uid="{65239B67-FD69-42C4-9B2C-298F56220D68}">
          <x14:formula1>
            <xm:f>'Data Validation'!$L$120:$L$121</xm:f>
          </x14:formula1>
          <xm:sqref>D24</xm:sqref>
        </x14:dataValidation>
        <x14:dataValidation type="list" allowBlank="1" showInputMessage="1" showErrorMessage="1" xr:uid="{6A691330-8A58-4CF2-A2DE-FCD1A5B42D76}">
          <x14:formula1>
            <xm:f>'Data Validation'!$H$120:$H$123</xm:f>
          </x14:formula1>
          <xm:sqref>N9:N12 N14:N21</xm:sqref>
        </x14:dataValidation>
        <x14:dataValidation type="list" allowBlank="1" showInputMessage="1" showErrorMessage="1" xr:uid="{9235D397-4A9F-4B45-A96D-7994322BBB5B}">
          <x14:formula1>
            <xm:f>'Data Validation'!$C$120:$C$122</xm:f>
          </x14:formula1>
          <xm:sqref>E30:E33 E35:E42</xm:sqref>
        </x14:dataValidation>
        <x14:dataValidation type="list" allowBlank="1" showInputMessage="1" showErrorMessage="1" xr:uid="{7E66E77D-4435-421F-A8AD-B44B970F751D}">
          <x14:formula1>
            <xm:f>'Data Validation'!$J$120:$J$124</xm:f>
          </x14:formula1>
          <xm:sqref>K30:K33 K35:K42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EB66-F781-40EE-82AB-FD0C368CDA13}">
  <sheetPr>
    <tabColor theme="4" tint="0.39997558519241921"/>
  </sheetPr>
  <dimension ref="A1:S88"/>
  <sheetViews>
    <sheetView showGridLines="0" zoomScaleNormal="100" workbookViewId="0"/>
  </sheetViews>
  <sheetFormatPr defaultColWidth="9.09765625" defaultRowHeight="12.55" x14ac:dyDescent="0.25"/>
  <cols>
    <col min="1" max="1" width="3.8984375" style="101" customWidth="1"/>
    <col min="2" max="2" width="17.296875" style="101" customWidth="1"/>
    <col min="3" max="3" width="19.296875" style="101" customWidth="1"/>
    <col min="4" max="4" width="9" style="101" customWidth="1"/>
    <col min="5" max="5" width="16" style="101" customWidth="1"/>
    <col min="6" max="6" width="15.69921875" style="101" customWidth="1"/>
    <col min="7" max="7" width="12.69921875" style="101" customWidth="1"/>
    <col min="8" max="8" width="17.3984375" style="101" bestFit="1" customWidth="1"/>
    <col min="9" max="9" width="12.09765625" style="101" customWidth="1"/>
    <col min="10" max="10" width="11.09765625" style="101" customWidth="1"/>
    <col min="11" max="11" width="9.09765625" style="101"/>
    <col min="12" max="12" width="11.3984375" style="101" customWidth="1"/>
    <col min="13" max="16384" width="9.09765625" style="101"/>
  </cols>
  <sheetData>
    <row r="1" spans="1:19" s="4" customFormat="1" ht="13.65" x14ac:dyDescent="0.25"/>
    <row r="2" spans="1:19" s="4" customFormat="1" ht="15.3" x14ac:dyDescent="0.25">
      <c r="B2" s="319" t="s">
        <v>827</v>
      </c>
      <c r="C2" s="319"/>
      <c r="D2" s="319"/>
      <c r="E2" s="319"/>
      <c r="F2" s="319"/>
      <c r="G2" s="319"/>
      <c r="H2" s="319"/>
      <c r="I2" s="319"/>
      <c r="J2" s="319"/>
      <c r="K2" s="319"/>
      <c r="L2" s="319"/>
      <c r="M2" s="319"/>
      <c r="N2" s="101"/>
      <c r="O2" s="101"/>
      <c r="P2" s="101"/>
      <c r="Q2" s="101"/>
      <c r="R2" s="101"/>
      <c r="S2" s="101"/>
    </row>
    <row r="3" spans="1:19" s="4" customFormat="1" ht="14.2" x14ac:dyDescent="0.3">
      <c r="A3" s="5"/>
      <c r="B3" s="362" t="s">
        <v>731</v>
      </c>
      <c r="C3" s="362"/>
      <c r="D3" s="362"/>
      <c r="E3" s="362"/>
      <c r="F3" s="362"/>
      <c r="G3" s="362"/>
      <c r="H3" s="362"/>
      <c r="I3" s="362"/>
      <c r="J3" s="362"/>
      <c r="K3" s="362"/>
      <c r="L3" s="362"/>
      <c r="M3" s="362"/>
      <c r="N3" s="101"/>
      <c r="O3" s="101"/>
      <c r="P3" s="101"/>
      <c r="Q3" s="101"/>
      <c r="R3" s="101"/>
      <c r="S3" s="101"/>
    </row>
    <row r="4" spans="1:19" s="4" customFormat="1" ht="13.65" x14ac:dyDescent="0.25">
      <c r="A4" s="5"/>
      <c r="B4" s="384" t="s">
        <v>752</v>
      </c>
      <c r="C4" s="384"/>
      <c r="D4" s="384"/>
      <c r="E4" s="384"/>
      <c r="F4" s="384"/>
      <c r="G4" s="384"/>
      <c r="H4" s="384"/>
      <c r="I4" s="384"/>
      <c r="J4" s="384"/>
      <c r="K4" s="384"/>
      <c r="L4" s="384"/>
      <c r="M4" s="384"/>
      <c r="N4" s="101"/>
      <c r="O4" s="101"/>
      <c r="P4" s="101"/>
      <c r="Q4" s="101"/>
      <c r="R4" s="101"/>
      <c r="S4" s="101"/>
    </row>
    <row r="5" spans="1:19" s="4" customFormat="1" ht="13.65" x14ac:dyDescent="0.25"/>
    <row r="6" spans="1:19" ht="15.3" x14ac:dyDescent="0.25">
      <c r="B6" s="306" t="s">
        <v>636</v>
      </c>
      <c r="C6" s="306"/>
      <c r="D6" s="306"/>
      <c r="E6" s="306"/>
      <c r="F6" s="306"/>
      <c r="G6" s="306"/>
      <c r="H6" s="306"/>
      <c r="I6" s="306"/>
      <c r="J6" s="306"/>
      <c r="K6" s="306"/>
      <c r="L6" s="306"/>
      <c r="M6" s="306"/>
    </row>
    <row r="7" spans="1:19" ht="12.85" customHeight="1" x14ac:dyDescent="0.25">
      <c r="B7" s="357" t="s">
        <v>730</v>
      </c>
      <c r="C7" s="123" t="s">
        <v>548</v>
      </c>
      <c r="D7" s="380" t="s">
        <v>637</v>
      </c>
      <c r="E7" s="380" t="s">
        <v>638</v>
      </c>
      <c r="F7" s="380" t="s">
        <v>791</v>
      </c>
      <c r="G7" s="380" t="s">
        <v>639</v>
      </c>
      <c r="H7" s="380" t="s">
        <v>792</v>
      </c>
      <c r="I7" s="380" t="s">
        <v>640</v>
      </c>
      <c r="J7" s="380" t="s">
        <v>793</v>
      </c>
      <c r="K7" s="344" t="s">
        <v>104</v>
      </c>
      <c r="L7" s="345"/>
      <c r="M7" s="346"/>
    </row>
    <row r="8" spans="1:19" ht="38.450000000000003" customHeight="1" x14ac:dyDescent="0.25">
      <c r="B8" s="358"/>
      <c r="C8" s="191" t="s">
        <v>552</v>
      </c>
      <c r="D8" s="383"/>
      <c r="E8" s="383"/>
      <c r="F8" s="383"/>
      <c r="G8" s="383"/>
      <c r="H8" s="383"/>
      <c r="I8" s="383"/>
      <c r="J8" s="383"/>
      <c r="K8" s="385"/>
      <c r="L8" s="386"/>
      <c r="M8" s="387"/>
    </row>
    <row r="9" spans="1:19" x14ac:dyDescent="0.25">
      <c r="B9" s="152" t="s">
        <v>745</v>
      </c>
      <c r="C9" s="148"/>
      <c r="D9" s="149"/>
      <c r="E9" s="149"/>
      <c r="F9" s="149"/>
      <c r="G9" s="149"/>
      <c r="H9" s="149"/>
      <c r="I9" s="149"/>
      <c r="J9" s="150"/>
      <c r="K9" s="94"/>
      <c r="L9" s="94"/>
      <c r="M9" s="95"/>
    </row>
    <row r="10" spans="1:19" x14ac:dyDescent="0.25">
      <c r="B10" s="184"/>
      <c r="C10" s="184"/>
      <c r="D10" s="185"/>
      <c r="E10" s="185"/>
      <c r="F10" s="185"/>
      <c r="G10" s="185"/>
      <c r="H10" s="185"/>
      <c r="I10" s="185"/>
      <c r="J10" s="185"/>
      <c r="K10" s="360"/>
      <c r="L10" s="360"/>
      <c r="M10" s="360"/>
    </row>
    <row r="11" spans="1:19" x14ac:dyDescent="0.25">
      <c r="B11" s="186"/>
      <c r="C11" s="186"/>
      <c r="D11" s="214"/>
      <c r="E11" s="214"/>
      <c r="F11" s="214"/>
      <c r="G11" s="214"/>
      <c r="H11" s="214"/>
      <c r="I11" s="214"/>
      <c r="J11" s="214"/>
      <c r="K11" s="360"/>
      <c r="L11" s="360"/>
      <c r="M11" s="360"/>
    </row>
    <row r="12" spans="1:19" x14ac:dyDescent="0.25">
      <c r="B12" s="186"/>
      <c r="C12" s="186"/>
      <c r="D12" s="214"/>
      <c r="E12" s="214"/>
      <c r="F12" s="214"/>
      <c r="G12" s="214"/>
      <c r="H12" s="214"/>
      <c r="I12" s="214"/>
      <c r="J12" s="214"/>
      <c r="K12" s="360"/>
      <c r="L12" s="360"/>
      <c r="M12" s="360"/>
    </row>
    <row r="13" spans="1:19" x14ac:dyDescent="0.25">
      <c r="B13" s="186"/>
      <c r="C13" s="186"/>
      <c r="D13" s="214"/>
      <c r="E13" s="214"/>
      <c r="F13" s="214"/>
      <c r="G13" s="214"/>
      <c r="H13" s="214"/>
      <c r="I13" s="214"/>
      <c r="J13" s="214"/>
      <c r="K13" s="360"/>
      <c r="L13" s="360"/>
      <c r="M13" s="360"/>
    </row>
    <row r="14" spans="1:19" x14ac:dyDescent="0.25">
      <c r="B14" s="186"/>
      <c r="C14" s="186"/>
      <c r="D14" s="214"/>
      <c r="E14" s="214"/>
      <c r="F14" s="214"/>
      <c r="G14" s="214"/>
      <c r="H14" s="214"/>
      <c r="I14" s="214"/>
      <c r="J14" s="214"/>
      <c r="K14" s="360"/>
      <c r="L14" s="360"/>
      <c r="M14" s="360"/>
    </row>
    <row r="15" spans="1:19" x14ac:dyDescent="0.25">
      <c r="B15" s="151" t="s">
        <v>809</v>
      </c>
      <c r="C15" s="148"/>
      <c r="D15" s="149"/>
      <c r="E15" s="149"/>
      <c r="F15" s="149"/>
      <c r="G15" s="149"/>
      <c r="H15" s="149"/>
      <c r="I15" s="149"/>
      <c r="J15" s="150"/>
      <c r="K15" s="94"/>
      <c r="L15" s="94"/>
      <c r="M15" s="95"/>
    </row>
    <row r="16" spans="1:19" x14ac:dyDescent="0.25">
      <c r="B16" s="199"/>
      <c r="C16" s="199"/>
      <c r="D16" s="198"/>
      <c r="E16" s="198"/>
      <c r="F16" s="198"/>
      <c r="G16" s="198"/>
      <c r="H16" s="198"/>
      <c r="I16" s="198"/>
      <c r="J16" s="198"/>
      <c r="K16" s="359"/>
      <c r="L16" s="359"/>
      <c r="M16" s="359"/>
    </row>
    <row r="17" spans="2:13" x14ac:dyDescent="0.25">
      <c r="B17" s="200"/>
      <c r="C17" s="200"/>
      <c r="D17" s="213"/>
      <c r="E17" s="213"/>
      <c r="F17" s="213"/>
      <c r="G17" s="213"/>
      <c r="H17" s="213"/>
      <c r="I17" s="213"/>
      <c r="J17" s="213"/>
      <c r="K17" s="359"/>
      <c r="L17" s="359"/>
      <c r="M17" s="359"/>
    </row>
    <row r="18" spans="2:13" x14ac:dyDescent="0.25">
      <c r="B18" s="200"/>
      <c r="C18" s="200"/>
      <c r="D18" s="213"/>
      <c r="E18" s="213"/>
      <c r="F18" s="213"/>
      <c r="G18" s="213"/>
      <c r="H18" s="213"/>
      <c r="I18" s="213"/>
      <c r="J18" s="213"/>
      <c r="K18" s="359"/>
      <c r="L18" s="359"/>
      <c r="M18" s="359"/>
    </row>
    <row r="19" spans="2:13" x14ac:dyDescent="0.25">
      <c r="B19" s="200"/>
      <c r="C19" s="200"/>
      <c r="D19" s="213"/>
      <c r="E19" s="213"/>
      <c r="F19" s="213"/>
      <c r="G19" s="213"/>
      <c r="H19" s="213"/>
      <c r="I19" s="213"/>
      <c r="J19" s="213"/>
      <c r="K19" s="359"/>
      <c r="L19" s="359"/>
      <c r="M19" s="359"/>
    </row>
    <row r="20" spans="2:13" x14ac:dyDescent="0.25">
      <c r="B20" s="200"/>
      <c r="C20" s="200"/>
      <c r="D20" s="213"/>
      <c r="E20" s="213"/>
      <c r="F20" s="213"/>
      <c r="G20" s="213"/>
      <c r="H20" s="213"/>
      <c r="I20" s="213"/>
      <c r="J20" s="213"/>
      <c r="K20" s="359"/>
      <c r="L20" s="359"/>
      <c r="M20" s="359"/>
    </row>
    <row r="21" spans="2:13" x14ac:dyDescent="0.25">
      <c r="B21" s="151" t="s">
        <v>635</v>
      </c>
      <c r="C21" s="148"/>
      <c r="D21" s="149"/>
      <c r="E21" s="149"/>
      <c r="F21" s="149"/>
      <c r="G21" s="149"/>
      <c r="H21" s="149"/>
      <c r="I21" s="149"/>
      <c r="J21" s="150"/>
      <c r="K21" s="94"/>
      <c r="L21" s="94"/>
      <c r="M21" s="95"/>
    </row>
    <row r="22" spans="2:13" x14ac:dyDescent="0.25">
      <c r="B22" s="184"/>
      <c r="C22" s="184"/>
      <c r="D22" s="185"/>
      <c r="E22" s="185"/>
      <c r="F22" s="185"/>
      <c r="G22" s="185"/>
      <c r="H22" s="185"/>
      <c r="I22" s="185"/>
      <c r="J22" s="185"/>
      <c r="K22" s="360"/>
      <c r="L22" s="360"/>
      <c r="M22" s="360"/>
    </row>
    <row r="23" spans="2:13" x14ac:dyDescent="0.25">
      <c r="B23" s="186"/>
      <c r="C23" s="186"/>
      <c r="D23" s="214"/>
      <c r="E23" s="214"/>
      <c r="F23" s="214"/>
      <c r="G23" s="214"/>
      <c r="H23" s="214"/>
      <c r="I23" s="214"/>
      <c r="J23" s="214"/>
      <c r="K23" s="360"/>
      <c r="L23" s="360"/>
      <c r="M23" s="360"/>
    </row>
    <row r="24" spans="2:13" x14ac:dyDescent="0.25">
      <c r="B24" s="186"/>
      <c r="C24" s="186"/>
      <c r="D24" s="214"/>
      <c r="E24" s="214"/>
      <c r="F24" s="214"/>
      <c r="G24" s="214"/>
      <c r="H24" s="214"/>
      <c r="I24" s="214"/>
      <c r="J24" s="214"/>
      <c r="K24" s="360"/>
      <c r="L24" s="360"/>
      <c r="M24" s="360"/>
    </row>
    <row r="25" spans="2:13" x14ac:dyDescent="0.25">
      <c r="B25" s="186"/>
      <c r="C25" s="186"/>
      <c r="D25" s="214"/>
      <c r="E25" s="214"/>
      <c r="F25" s="214"/>
      <c r="G25" s="214"/>
      <c r="H25" s="214"/>
      <c r="I25" s="214"/>
      <c r="J25" s="214"/>
      <c r="K25" s="360"/>
      <c r="L25" s="360"/>
      <c r="M25" s="360"/>
    </row>
    <row r="26" spans="2:13" x14ac:dyDescent="0.25">
      <c r="B26" s="186"/>
      <c r="C26" s="186"/>
      <c r="D26" s="214"/>
      <c r="E26" s="214"/>
      <c r="F26" s="214"/>
      <c r="G26" s="214"/>
      <c r="H26" s="214"/>
      <c r="I26" s="214"/>
      <c r="J26" s="214"/>
      <c r="K26" s="360"/>
      <c r="L26" s="360"/>
      <c r="M26" s="360"/>
    </row>
    <row r="27" spans="2:13" x14ac:dyDescent="0.25">
      <c r="B27" s="151" t="s">
        <v>808</v>
      </c>
      <c r="C27" s="148"/>
      <c r="D27" s="149"/>
      <c r="E27" s="149"/>
      <c r="F27" s="149"/>
      <c r="G27" s="149"/>
      <c r="H27" s="149"/>
      <c r="I27" s="149"/>
      <c r="J27" s="150"/>
      <c r="K27" s="94"/>
      <c r="L27" s="94"/>
      <c r="M27" s="95"/>
    </row>
    <row r="28" spans="2:13" x14ac:dyDescent="0.25">
      <c r="B28" s="199"/>
      <c r="C28" s="199"/>
      <c r="D28" s="198"/>
      <c r="E28" s="198"/>
      <c r="F28" s="198"/>
      <c r="G28" s="198"/>
      <c r="H28" s="198"/>
      <c r="I28" s="198"/>
      <c r="J28" s="198"/>
      <c r="K28" s="359"/>
      <c r="L28" s="359"/>
      <c r="M28" s="359"/>
    </row>
    <row r="29" spans="2:13" x14ac:dyDescent="0.25">
      <c r="B29" s="200"/>
      <c r="C29" s="200"/>
      <c r="D29" s="213"/>
      <c r="E29" s="213"/>
      <c r="F29" s="213"/>
      <c r="G29" s="213"/>
      <c r="H29" s="213"/>
      <c r="I29" s="213"/>
      <c r="J29" s="213"/>
      <c r="K29" s="359"/>
      <c r="L29" s="359"/>
      <c r="M29" s="359"/>
    </row>
    <row r="30" spans="2:13" x14ac:dyDescent="0.25">
      <c r="B30" s="200"/>
      <c r="C30" s="200"/>
      <c r="D30" s="213"/>
      <c r="E30" s="213"/>
      <c r="F30" s="213"/>
      <c r="G30" s="213"/>
      <c r="H30" s="213"/>
      <c r="I30" s="213"/>
      <c r="J30" s="213"/>
      <c r="K30" s="359"/>
      <c r="L30" s="359"/>
      <c r="M30" s="359"/>
    </row>
    <row r="31" spans="2:13" x14ac:dyDescent="0.25">
      <c r="B31" s="200"/>
      <c r="C31" s="200"/>
      <c r="D31" s="213"/>
      <c r="E31" s="213"/>
      <c r="F31" s="213"/>
      <c r="G31" s="213"/>
      <c r="H31" s="213"/>
      <c r="I31" s="213"/>
      <c r="J31" s="213"/>
      <c r="K31" s="359"/>
      <c r="L31" s="359"/>
      <c r="M31" s="359"/>
    </row>
    <row r="32" spans="2:13" x14ac:dyDescent="0.25">
      <c r="B32" s="200"/>
      <c r="C32" s="200"/>
      <c r="D32" s="213"/>
      <c r="E32" s="213"/>
      <c r="F32" s="213"/>
      <c r="G32" s="213"/>
      <c r="H32" s="213"/>
      <c r="I32" s="213"/>
      <c r="J32" s="213"/>
      <c r="K32" s="359"/>
      <c r="L32" s="359"/>
      <c r="M32" s="359"/>
    </row>
    <row r="34" spans="2:13" ht="15.3" x14ac:dyDescent="0.25">
      <c r="B34" s="306" t="s">
        <v>796</v>
      </c>
      <c r="C34" s="306"/>
      <c r="D34" s="306"/>
      <c r="E34" s="306"/>
      <c r="F34" s="306"/>
      <c r="G34" s="306"/>
      <c r="H34" s="306"/>
      <c r="I34" s="306"/>
      <c r="J34" s="306"/>
      <c r="K34" s="306"/>
      <c r="L34" s="306"/>
      <c r="M34" s="306"/>
    </row>
    <row r="35" spans="2:13" x14ac:dyDescent="0.25">
      <c r="B35" s="357" t="s">
        <v>730</v>
      </c>
      <c r="C35" s="123" t="s">
        <v>548</v>
      </c>
      <c r="D35" s="380" t="s">
        <v>637</v>
      </c>
      <c r="E35" s="380" t="s">
        <v>638</v>
      </c>
      <c r="F35" s="380" t="s">
        <v>791</v>
      </c>
      <c r="G35" s="380" t="s">
        <v>639</v>
      </c>
      <c r="H35" s="380" t="s">
        <v>792</v>
      </c>
      <c r="I35" s="380" t="s">
        <v>640</v>
      </c>
      <c r="J35" s="380" t="s">
        <v>793</v>
      </c>
      <c r="K35" s="344" t="s">
        <v>104</v>
      </c>
      <c r="L35" s="345"/>
      <c r="M35" s="346"/>
    </row>
    <row r="36" spans="2:13" ht="38.450000000000003" customHeight="1" x14ac:dyDescent="0.25">
      <c r="B36" s="382"/>
      <c r="C36" s="190" t="s">
        <v>552</v>
      </c>
      <c r="D36" s="381"/>
      <c r="E36" s="381"/>
      <c r="F36" s="381"/>
      <c r="G36" s="381"/>
      <c r="H36" s="381"/>
      <c r="I36" s="381"/>
      <c r="J36" s="381"/>
      <c r="K36" s="385"/>
      <c r="L36" s="386"/>
      <c r="M36" s="387"/>
    </row>
    <row r="37" spans="2:13" x14ac:dyDescent="0.25">
      <c r="B37" s="152" t="s">
        <v>745</v>
      </c>
      <c r="C37" s="148"/>
      <c r="D37" s="149"/>
      <c r="E37" s="149"/>
      <c r="F37" s="149"/>
      <c r="G37" s="149"/>
      <c r="H37" s="149"/>
      <c r="I37" s="149"/>
      <c r="J37" s="150"/>
      <c r="K37" s="94"/>
      <c r="L37" s="94"/>
      <c r="M37" s="95"/>
    </row>
    <row r="38" spans="2:13" x14ac:dyDescent="0.25">
      <c r="B38" s="184"/>
      <c r="C38" s="184"/>
      <c r="D38" s="185"/>
      <c r="E38" s="185"/>
      <c r="F38" s="185"/>
      <c r="G38" s="185"/>
      <c r="H38" s="185"/>
      <c r="I38" s="185"/>
      <c r="J38" s="185"/>
      <c r="K38" s="360"/>
      <c r="L38" s="360"/>
      <c r="M38" s="360"/>
    </row>
    <row r="39" spans="2:13" x14ac:dyDescent="0.25">
      <c r="B39" s="186"/>
      <c r="C39" s="186"/>
      <c r="D39" s="214"/>
      <c r="E39" s="214"/>
      <c r="F39" s="214"/>
      <c r="G39" s="214"/>
      <c r="H39" s="214"/>
      <c r="I39" s="214"/>
      <c r="J39" s="214"/>
      <c r="K39" s="360"/>
      <c r="L39" s="360"/>
      <c r="M39" s="360"/>
    </row>
    <row r="40" spans="2:13" x14ac:dyDescent="0.25">
      <c r="B40" s="186"/>
      <c r="C40" s="186"/>
      <c r="D40" s="214"/>
      <c r="E40" s="214"/>
      <c r="F40" s="214"/>
      <c r="G40" s="214"/>
      <c r="H40" s="214"/>
      <c r="I40" s="214"/>
      <c r="J40" s="214"/>
      <c r="K40" s="360"/>
      <c r="L40" s="360"/>
      <c r="M40" s="360"/>
    </row>
    <row r="41" spans="2:13" x14ac:dyDescent="0.25">
      <c r="B41" s="186"/>
      <c r="C41" s="186"/>
      <c r="D41" s="214"/>
      <c r="E41" s="214"/>
      <c r="F41" s="214"/>
      <c r="G41" s="214"/>
      <c r="H41" s="214"/>
      <c r="I41" s="214"/>
      <c r="J41" s="214"/>
      <c r="K41" s="360"/>
      <c r="L41" s="360"/>
      <c r="M41" s="360"/>
    </row>
    <row r="42" spans="2:13" x14ac:dyDescent="0.25">
      <c r="B42" s="186"/>
      <c r="C42" s="186"/>
      <c r="D42" s="214"/>
      <c r="E42" s="214"/>
      <c r="F42" s="214"/>
      <c r="G42" s="214"/>
      <c r="H42" s="214"/>
      <c r="I42" s="214"/>
      <c r="J42" s="214"/>
      <c r="K42" s="360"/>
      <c r="L42" s="360"/>
      <c r="M42" s="360"/>
    </row>
    <row r="43" spans="2:13" x14ac:dyDescent="0.25">
      <c r="B43" s="151" t="s">
        <v>809</v>
      </c>
      <c r="C43" s="148"/>
      <c r="D43" s="149"/>
      <c r="E43" s="149"/>
      <c r="F43" s="149"/>
      <c r="G43" s="149"/>
      <c r="H43" s="149"/>
      <c r="I43" s="149"/>
      <c r="J43" s="150"/>
      <c r="K43" s="94"/>
      <c r="L43" s="94"/>
      <c r="M43" s="95"/>
    </row>
    <row r="44" spans="2:13" x14ac:dyDescent="0.25">
      <c r="B44" s="199"/>
      <c r="C44" s="199"/>
      <c r="D44" s="198"/>
      <c r="E44" s="198"/>
      <c r="F44" s="198"/>
      <c r="G44" s="198"/>
      <c r="H44" s="198"/>
      <c r="I44" s="198"/>
      <c r="J44" s="198"/>
      <c r="K44" s="359"/>
      <c r="L44" s="359"/>
      <c r="M44" s="359"/>
    </row>
    <row r="45" spans="2:13" x14ac:dyDescent="0.25">
      <c r="B45" s="200"/>
      <c r="C45" s="200"/>
      <c r="D45" s="213"/>
      <c r="E45" s="213"/>
      <c r="F45" s="213"/>
      <c r="G45" s="213"/>
      <c r="H45" s="213"/>
      <c r="I45" s="213"/>
      <c r="J45" s="213"/>
      <c r="K45" s="359"/>
      <c r="L45" s="359"/>
      <c r="M45" s="359"/>
    </row>
    <row r="46" spans="2:13" x14ac:dyDescent="0.25">
      <c r="B46" s="200"/>
      <c r="C46" s="200"/>
      <c r="D46" s="213"/>
      <c r="E46" s="213"/>
      <c r="F46" s="213"/>
      <c r="G46" s="213"/>
      <c r="H46" s="213"/>
      <c r="I46" s="213"/>
      <c r="J46" s="213"/>
      <c r="K46" s="359"/>
      <c r="L46" s="359"/>
      <c r="M46" s="359"/>
    </row>
    <row r="47" spans="2:13" x14ac:dyDescent="0.25">
      <c r="B47" s="200"/>
      <c r="C47" s="200"/>
      <c r="D47" s="213"/>
      <c r="E47" s="213"/>
      <c r="F47" s="213"/>
      <c r="G47" s="213"/>
      <c r="H47" s="213"/>
      <c r="I47" s="213"/>
      <c r="J47" s="213"/>
      <c r="K47" s="359"/>
      <c r="L47" s="359"/>
      <c r="M47" s="359"/>
    </row>
    <row r="48" spans="2:13" x14ac:dyDescent="0.25">
      <c r="B48" s="200"/>
      <c r="C48" s="200"/>
      <c r="D48" s="213"/>
      <c r="E48" s="213"/>
      <c r="F48" s="213"/>
      <c r="G48" s="213"/>
      <c r="H48" s="213"/>
      <c r="I48" s="213"/>
      <c r="J48" s="213"/>
      <c r="K48" s="359"/>
      <c r="L48" s="359"/>
      <c r="M48" s="359"/>
    </row>
    <row r="49" spans="2:13" x14ac:dyDescent="0.25">
      <c r="B49" s="151" t="s">
        <v>635</v>
      </c>
      <c r="C49" s="148"/>
      <c r="D49" s="149"/>
      <c r="E49" s="149"/>
      <c r="F49" s="149"/>
      <c r="G49" s="149"/>
      <c r="H49" s="149"/>
      <c r="I49" s="149"/>
      <c r="J49" s="150"/>
      <c r="K49" s="94"/>
      <c r="L49" s="94"/>
      <c r="M49" s="95"/>
    </row>
    <row r="50" spans="2:13" x14ac:dyDescent="0.25">
      <c r="B50" s="184"/>
      <c r="C50" s="184"/>
      <c r="D50" s="185"/>
      <c r="E50" s="185"/>
      <c r="F50" s="185"/>
      <c r="G50" s="185"/>
      <c r="H50" s="185"/>
      <c r="I50" s="185"/>
      <c r="J50" s="185"/>
      <c r="K50" s="360"/>
      <c r="L50" s="360"/>
      <c r="M50" s="360"/>
    </row>
    <row r="51" spans="2:13" x14ac:dyDescent="0.25">
      <c r="B51" s="186"/>
      <c r="C51" s="186"/>
      <c r="D51" s="214"/>
      <c r="E51" s="214"/>
      <c r="F51" s="214"/>
      <c r="G51" s="214"/>
      <c r="H51" s="214"/>
      <c r="I51" s="214"/>
      <c r="J51" s="214"/>
      <c r="K51" s="360"/>
      <c r="L51" s="360"/>
      <c r="M51" s="360"/>
    </row>
    <row r="52" spans="2:13" x14ac:dyDescent="0.25">
      <c r="B52" s="186"/>
      <c r="C52" s="186"/>
      <c r="D52" s="214"/>
      <c r="E52" s="214"/>
      <c r="F52" s="214"/>
      <c r="G52" s="214"/>
      <c r="H52" s="214"/>
      <c r="I52" s="214"/>
      <c r="J52" s="214"/>
      <c r="K52" s="360"/>
      <c r="L52" s="360"/>
      <c r="M52" s="360"/>
    </row>
    <row r="53" spans="2:13" x14ac:dyDescent="0.25">
      <c r="B53" s="186"/>
      <c r="C53" s="186"/>
      <c r="D53" s="214"/>
      <c r="E53" s="214"/>
      <c r="F53" s="214"/>
      <c r="G53" s="214"/>
      <c r="H53" s="214"/>
      <c r="I53" s="214"/>
      <c r="J53" s="214"/>
      <c r="K53" s="360"/>
      <c r="L53" s="360"/>
      <c r="M53" s="360"/>
    </row>
    <row r="54" spans="2:13" x14ac:dyDescent="0.25">
      <c r="B54" s="186"/>
      <c r="C54" s="186"/>
      <c r="D54" s="214"/>
      <c r="E54" s="214"/>
      <c r="F54" s="214"/>
      <c r="G54" s="214"/>
      <c r="H54" s="214"/>
      <c r="I54" s="214"/>
      <c r="J54" s="214"/>
      <c r="K54" s="360"/>
      <c r="L54" s="360"/>
      <c r="M54" s="360"/>
    </row>
    <row r="55" spans="2:13" x14ac:dyDescent="0.25">
      <c r="B55" s="151" t="s">
        <v>808</v>
      </c>
      <c r="C55" s="148"/>
      <c r="D55" s="149"/>
      <c r="E55" s="149"/>
      <c r="F55" s="149"/>
      <c r="G55" s="149"/>
      <c r="H55" s="149"/>
      <c r="I55" s="149"/>
      <c r="J55" s="150"/>
      <c r="K55" s="94"/>
      <c r="L55" s="94"/>
      <c r="M55" s="95"/>
    </row>
    <row r="56" spans="2:13" x14ac:dyDescent="0.25">
      <c r="B56" s="199"/>
      <c r="C56" s="199"/>
      <c r="D56" s="198"/>
      <c r="E56" s="198"/>
      <c r="F56" s="198"/>
      <c r="G56" s="198"/>
      <c r="H56" s="198"/>
      <c r="I56" s="198"/>
      <c r="J56" s="198"/>
      <c r="K56" s="359"/>
      <c r="L56" s="359"/>
      <c r="M56" s="359"/>
    </row>
    <row r="57" spans="2:13" x14ac:dyDescent="0.25">
      <c r="B57" s="200"/>
      <c r="C57" s="200"/>
      <c r="D57" s="213"/>
      <c r="E57" s="213"/>
      <c r="F57" s="213"/>
      <c r="G57" s="213"/>
      <c r="H57" s="213"/>
      <c r="I57" s="213"/>
      <c r="J57" s="213"/>
      <c r="K57" s="359"/>
      <c r="L57" s="359"/>
      <c r="M57" s="359"/>
    </row>
    <row r="58" spans="2:13" x14ac:dyDescent="0.25">
      <c r="B58" s="200"/>
      <c r="C58" s="200"/>
      <c r="D58" s="213"/>
      <c r="E58" s="213"/>
      <c r="F58" s="213"/>
      <c r="G58" s="213"/>
      <c r="H58" s="213"/>
      <c r="I58" s="213"/>
      <c r="J58" s="213"/>
      <c r="K58" s="359"/>
      <c r="L58" s="359"/>
      <c r="M58" s="359"/>
    </row>
    <row r="59" spans="2:13" x14ac:dyDescent="0.25">
      <c r="B59" s="200"/>
      <c r="C59" s="200"/>
      <c r="D59" s="213"/>
      <c r="E59" s="213"/>
      <c r="F59" s="213"/>
      <c r="G59" s="213"/>
      <c r="H59" s="213"/>
      <c r="I59" s="213"/>
      <c r="J59" s="213"/>
      <c r="K59" s="359"/>
      <c r="L59" s="359"/>
      <c r="M59" s="359"/>
    </row>
    <row r="60" spans="2:13" x14ac:dyDescent="0.25">
      <c r="B60" s="200"/>
      <c r="C60" s="200"/>
      <c r="D60" s="213"/>
      <c r="E60" s="213"/>
      <c r="F60" s="213"/>
      <c r="G60" s="213"/>
      <c r="H60" s="213"/>
      <c r="I60" s="213"/>
      <c r="J60" s="213"/>
      <c r="K60" s="359"/>
      <c r="L60" s="359"/>
      <c r="M60" s="359"/>
    </row>
    <row r="62" spans="2:13" ht="15.3" x14ac:dyDescent="0.25">
      <c r="B62" s="306" t="s">
        <v>817</v>
      </c>
      <c r="C62" s="306"/>
      <c r="D62" s="306"/>
      <c r="E62" s="306"/>
      <c r="F62" s="306"/>
      <c r="G62" s="306"/>
      <c r="H62" s="306"/>
      <c r="I62" s="306"/>
      <c r="J62" s="306"/>
      <c r="K62" s="306"/>
      <c r="L62" s="306"/>
    </row>
    <row r="63" spans="2:13" ht="14.45" customHeight="1" x14ac:dyDescent="0.25">
      <c r="B63" s="357" t="s">
        <v>730</v>
      </c>
      <c r="C63" s="344" t="s">
        <v>818</v>
      </c>
      <c r="D63" s="345"/>
      <c r="E63" s="346"/>
      <c r="F63" s="380" t="s">
        <v>819</v>
      </c>
      <c r="G63" s="380" t="s">
        <v>820</v>
      </c>
      <c r="H63" s="380" t="s">
        <v>821</v>
      </c>
      <c r="I63" s="380" t="s">
        <v>822</v>
      </c>
      <c r="J63" s="344" t="s">
        <v>104</v>
      </c>
      <c r="K63" s="345"/>
      <c r="L63" s="346"/>
    </row>
    <row r="64" spans="2:13" ht="38.450000000000003" customHeight="1" x14ac:dyDescent="0.25">
      <c r="B64" s="382"/>
      <c r="C64" s="347"/>
      <c r="D64" s="348"/>
      <c r="E64" s="349"/>
      <c r="F64" s="381"/>
      <c r="G64" s="381"/>
      <c r="H64" s="381"/>
      <c r="I64" s="381"/>
      <c r="J64" s="385"/>
      <c r="K64" s="386"/>
      <c r="L64" s="387"/>
    </row>
    <row r="65" spans="2:12" x14ac:dyDescent="0.25">
      <c r="B65" s="152" t="s">
        <v>745</v>
      </c>
      <c r="C65" s="231"/>
      <c r="D65" s="149"/>
      <c r="E65" s="149"/>
      <c r="F65" s="149"/>
      <c r="G65" s="149"/>
      <c r="H65" s="149"/>
      <c r="I65" s="150"/>
      <c r="J65" s="94"/>
      <c r="K65" s="94"/>
      <c r="L65" s="95"/>
    </row>
    <row r="66" spans="2:12" x14ac:dyDescent="0.25">
      <c r="B66" s="184"/>
      <c r="C66" s="378"/>
      <c r="D66" s="378"/>
      <c r="E66" s="378"/>
      <c r="F66" s="185"/>
      <c r="G66" s="185"/>
      <c r="H66" s="173" t="str">
        <f>IF(F66="","",5*F66+5*G66)</f>
        <v/>
      </c>
      <c r="I66" s="185"/>
      <c r="J66" s="360"/>
      <c r="K66" s="360"/>
      <c r="L66" s="360"/>
    </row>
    <row r="67" spans="2:12" x14ac:dyDescent="0.25">
      <c r="B67" s="186"/>
      <c r="C67" s="378"/>
      <c r="D67" s="378"/>
      <c r="E67" s="378"/>
      <c r="F67" s="214"/>
      <c r="G67" s="214"/>
      <c r="H67" s="173" t="str">
        <f t="shared" ref="H67:H70" si="0">IF(F67="","",5*F67+5*G67)</f>
        <v/>
      </c>
      <c r="I67" s="214"/>
      <c r="J67" s="360"/>
      <c r="K67" s="360"/>
      <c r="L67" s="360"/>
    </row>
    <row r="68" spans="2:12" x14ac:dyDescent="0.25">
      <c r="B68" s="186"/>
      <c r="C68" s="378"/>
      <c r="D68" s="378"/>
      <c r="E68" s="378"/>
      <c r="F68" s="214"/>
      <c r="G68" s="214"/>
      <c r="H68" s="173" t="str">
        <f t="shared" si="0"/>
        <v/>
      </c>
      <c r="I68" s="214"/>
      <c r="J68" s="360"/>
      <c r="K68" s="360"/>
      <c r="L68" s="360"/>
    </row>
    <row r="69" spans="2:12" x14ac:dyDescent="0.25">
      <c r="B69" s="186"/>
      <c r="C69" s="378"/>
      <c r="D69" s="378"/>
      <c r="E69" s="378"/>
      <c r="F69" s="214"/>
      <c r="G69" s="214"/>
      <c r="H69" s="173" t="str">
        <f t="shared" si="0"/>
        <v/>
      </c>
      <c r="I69" s="214"/>
      <c r="J69" s="360"/>
      <c r="K69" s="360"/>
      <c r="L69" s="360"/>
    </row>
    <row r="70" spans="2:12" x14ac:dyDescent="0.25">
      <c r="B70" s="186"/>
      <c r="C70" s="378"/>
      <c r="D70" s="378"/>
      <c r="E70" s="378"/>
      <c r="F70" s="214"/>
      <c r="G70" s="214"/>
      <c r="H70" s="173" t="str">
        <f t="shared" si="0"/>
        <v/>
      </c>
      <c r="I70" s="214"/>
      <c r="J70" s="360"/>
      <c r="K70" s="360"/>
      <c r="L70" s="360"/>
    </row>
    <row r="71" spans="2:12" x14ac:dyDescent="0.25">
      <c r="B71" s="151" t="s">
        <v>809</v>
      </c>
      <c r="C71" s="149"/>
      <c r="D71" s="149"/>
      <c r="E71" s="149"/>
      <c r="F71" s="149"/>
      <c r="G71" s="149"/>
      <c r="H71" s="149"/>
      <c r="I71" s="150"/>
      <c r="J71" s="94"/>
      <c r="K71" s="94"/>
      <c r="L71" s="95"/>
    </row>
    <row r="72" spans="2:12" x14ac:dyDescent="0.25">
      <c r="B72" s="199"/>
      <c r="C72" s="379"/>
      <c r="D72" s="379"/>
      <c r="E72" s="379"/>
      <c r="F72" s="198"/>
      <c r="G72" s="198"/>
      <c r="H72" s="173" t="str">
        <f>IF(F72="","",5*F72+5*G72)</f>
        <v/>
      </c>
      <c r="I72" s="198"/>
      <c r="J72" s="359"/>
      <c r="K72" s="359"/>
      <c r="L72" s="359"/>
    </row>
    <row r="73" spans="2:12" x14ac:dyDescent="0.25">
      <c r="B73" s="200"/>
      <c r="C73" s="379"/>
      <c r="D73" s="379"/>
      <c r="E73" s="379"/>
      <c r="F73" s="213"/>
      <c r="G73" s="213"/>
      <c r="H73" s="173" t="str">
        <f t="shared" ref="H73:H76" si="1">IF(F73="","",5*F73+5*G73)</f>
        <v/>
      </c>
      <c r="I73" s="213"/>
      <c r="J73" s="359"/>
      <c r="K73" s="359"/>
      <c r="L73" s="359"/>
    </row>
    <row r="74" spans="2:12" x14ac:dyDescent="0.25">
      <c r="B74" s="200"/>
      <c r="C74" s="379"/>
      <c r="D74" s="379"/>
      <c r="E74" s="379"/>
      <c r="F74" s="213"/>
      <c r="G74" s="213"/>
      <c r="H74" s="173" t="str">
        <f t="shared" si="1"/>
        <v/>
      </c>
      <c r="I74" s="213"/>
      <c r="J74" s="359"/>
      <c r="K74" s="359"/>
      <c r="L74" s="359"/>
    </row>
    <row r="75" spans="2:12" x14ac:dyDescent="0.25">
      <c r="B75" s="200"/>
      <c r="C75" s="379"/>
      <c r="D75" s="379"/>
      <c r="E75" s="379"/>
      <c r="F75" s="213"/>
      <c r="G75" s="213"/>
      <c r="H75" s="173" t="str">
        <f t="shared" si="1"/>
        <v/>
      </c>
      <c r="I75" s="213"/>
      <c r="J75" s="359"/>
      <c r="K75" s="359"/>
      <c r="L75" s="359"/>
    </row>
    <row r="76" spans="2:12" x14ac:dyDescent="0.25">
      <c r="B76" s="200"/>
      <c r="C76" s="379"/>
      <c r="D76" s="379"/>
      <c r="E76" s="379"/>
      <c r="F76" s="213"/>
      <c r="G76" s="213"/>
      <c r="H76" s="173" t="str">
        <f t="shared" si="1"/>
        <v/>
      </c>
      <c r="I76" s="213"/>
      <c r="J76" s="359"/>
      <c r="K76" s="359"/>
      <c r="L76" s="359"/>
    </row>
    <row r="77" spans="2:12" x14ac:dyDescent="0.25">
      <c r="B77" s="151" t="s">
        <v>635</v>
      </c>
      <c r="C77" s="149"/>
      <c r="D77" s="149"/>
      <c r="E77" s="149"/>
      <c r="F77" s="149"/>
      <c r="G77" s="149"/>
      <c r="H77" s="149"/>
      <c r="I77" s="150"/>
      <c r="J77" s="94"/>
      <c r="K77" s="94"/>
      <c r="L77" s="95"/>
    </row>
    <row r="78" spans="2:12" x14ac:dyDescent="0.25">
      <c r="B78" s="184"/>
      <c r="C78" s="378"/>
      <c r="D78" s="378"/>
      <c r="E78" s="378"/>
      <c r="F78" s="185"/>
      <c r="G78" s="185"/>
      <c r="H78" s="173" t="str">
        <f>IF(F78="","",5*F78+5*G78)</f>
        <v/>
      </c>
      <c r="I78" s="185"/>
      <c r="J78" s="360"/>
      <c r="K78" s="360"/>
      <c r="L78" s="360"/>
    </row>
    <row r="79" spans="2:12" x14ac:dyDescent="0.25">
      <c r="B79" s="186"/>
      <c r="C79" s="378"/>
      <c r="D79" s="378"/>
      <c r="E79" s="378"/>
      <c r="F79" s="214"/>
      <c r="G79" s="214"/>
      <c r="H79" s="173" t="str">
        <f t="shared" ref="H79:H82" si="2">IF(F79="","",5*F79+5*G79)</f>
        <v/>
      </c>
      <c r="I79" s="214"/>
      <c r="J79" s="360"/>
      <c r="K79" s="360"/>
      <c r="L79" s="360"/>
    </row>
    <row r="80" spans="2:12" x14ac:dyDescent="0.25">
      <c r="B80" s="186"/>
      <c r="C80" s="378"/>
      <c r="D80" s="378"/>
      <c r="E80" s="378"/>
      <c r="F80" s="214"/>
      <c r="G80" s="214"/>
      <c r="H80" s="173" t="str">
        <f t="shared" si="2"/>
        <v/>
      </c>
      <c r="I80" s="214"/>
      <c r="J80" s="360"/>
      <c r="K80" s="360"/>
      <c r="L80" s="360"/>
    </row>
    <row r="81" spans="2:12" x14ac:dyDescent="0.25">
      <c r="B81" s="186"/>
      <c r="C81" s="378"/>
      <c r="D81" s="378"/>
      <c r="E81" s="378"/>
      <c r="F81" s="214"/>
      <c r="G81" s="214"/>
      <c r="H81" s="173" t="str">
        <f t="shared" si="2"/>
        <v/>
      </c>
      <c r="I81" s="214"/>
      <c r="J81" s="360"/>
      <c r="K81" s="360"/>
      <c r="L81" s="360"/>
    </row>
    <row r="82" spans="2:12" x14ac:dyDescent="0.25">
      <c r="B82" s="186"/>
      <c r="C82" s="378"/>
      <c r="D82" s="378"/>
      <c r="E82" s="378"/>
      <c r="F82" s="214"/>
      <c r="G82" s="214"/>
      <c r="H82" s="173" t="str">
        <f t="shared" si="2"/>
        <v/>
      </c>
      <c r="I82" s="214"/>
      <c r="J82" s="360"/>
      <c r="K82" s="360"/>
      <c r="L82" s="360"/>
    </row>
    <row r="83" spans="2:12" x14ac:dyDescent="0.25">
      <c r="B83" s="151" t="s">
        <v>808</v>
      </c>
      <c r="C83" s="149"/>
      <c r="D83" s="149"/>
      <c r="E83" s="149"/>
      <c r="F83" s="149"/>
      <c r="G83" s="149"/>
      <c r="H83" s="149"/>
      <c r="I83" s="150"/>
      <c r="J83" s="94"/>
      <c r="K83" s="94"/>
      <c r="L83" s="95"/>
    </row>
    <row r="84" spans="2:12" x14ac:dyDescent="0.25">
      <c r="B84" s="199"/>
      <c r="C84" s="379"/>
      <c r="D84" s="379"/>
      <c r="E84" s="379"/>
      <c r="F84" s="198"/>
      <c r="G84" s="198"/>
      <c r="H84" s="173" t="str">
        <f>IF(F84="","",5*F84+5*G84)</f>
        <v/>
      </c>
      <c r="I84" s="198"/>
      <c r="J84" s="359"/>
      <c r="K84" s="359"/>
      <c r="L84" s="359"/>
    </row>
    <row r="85" spans="2:12" x14ac:dyDescent="0.25">
      <c r="B85" s="200"/>
      <c r="C85" s="379"/>
      <c r="D85" s="379"/>
      <c r="E85" s="379"/>
      <c r="F85" s="213"/>
      <c r="G85" s="213"/>
      <c r="H85" s="173" t="str">
        <f t="shared" ref="H85:H88" si="3">IF(F85="","",5*F85+5*G85)</f>
        <v/>
      </c>
      <c r="I85" s="213"/>
      <c r="J85" s="359"/>
      <c r="K85" s="359"/>
      <c r="L85" s="359"/>
    </row>
    <row r="86" spans="2:12" x14ac:dyDescent="0.25">
      <c r="B86" s="200"/>
      <c r="C86" s="379"/>
      <c r="D86" s="379"/>
      <c r="E86" s="379"/>
      <c r="F86" s="213"/>
      <c r="G86" s="213"/>
      <c r="H86" s="173" t="str">
        <f t="shared" si="3"/>
        <v/>
      </c>
      <c r="I86" s="213"/>
      <c r="J86" s="359"/>
      <c r="K86" s="359"/>
      <c r="L86" s="359"/>
    </row>
    <row r="87" spans="2:12" x14ac:dyDescent="0.25">
      <c r="B87" s="200"/>
      <c r="C87" s="379"/>
      <c r="D87" s="379"/>
      <c r="E87" s="379"/>
      <c r="F87" s="213"/>
      <c r="G87" s="213"/>
      <c r="H87" s="173" t="str">
        <f t="shared" si="3"/>
        <v/>
      </c>
      <c r="I87" s="213"/>
      <c r="J87" s="359"/>
      <c r="K87" s="359"/>
      <c r="L87" s="359"/>
    </row>
    <row r="88" spans="2:12" x14ac:dyDescent="0.25">
      <c r="B88" s="200"/>
      <c r="C88" s="379"/>
      <c r="D88" s="379"/>
      <c r="E88" s="379"/>
      <c r="F88" s="213"/>
      <c r="G88" s="213"/>
      <c r="H88" s="173" t="str">
        <f t="shared" si="3"/>
        <v/>
      </c>
      <c r="I88" s="213"/>
      <c r="J88" s="359"/>
      <c r="K88" s="359"/>
      <c r="L88" s="359"/>
    </row>
  </sheetData>
  <sheetProtection algorithmName="SHA-512" hashValue="LiYiAJuRJkT4SNO8r1WMre+nfhThnKHdCbJej1zgC/JR2MwNtlKz4dgxqJzWPmIwsEts8ULskY75/SXI5NmvPQ==" saltValue="U9QyfNc4xVqWbr1fNJ15vw==" spinCount="100000" sheet="1" objects="1" scenarios="1" formatColumns="0" formatRows="0" insertRows="0"/>
  <mergeCells count="111">
    <mergeCell ref="J85:L85"/>
    <mergeCell ref="J86:L86"/>
    <mergeCell ref="J87:L87"/>
    <mergeCell ref="J88:L88"/>
    <mergeCell ref="B62:L62"/>
    <mergeCell ref="J79:L79"/>
    <mergeCell ref="J80:L80"/>
    <mergeCell ref="J81:L81"/>
    <mergeCell ref="J82:L82"/>
    <mergeCell ref="J84:L84"/>
    <mergeCell ref="J73:L73"/>
    <mergeCell ref="J74:L74"/>
    <mergeCell ref="J75:L75"/>
    <mergeCell ref="J76:L76"/>
    <mergeCell ref="J78:L78"/>
    <mergeCell ref="J67:L67"/>
    <mergeCell ref="J68:L68"/>
    <mergeCell ref="J69:L69"/>
    <mergeCell ref="J70:L70"/>
    <mergeCell ref="J72:L72"/>
    <mergeCell ref="C66:E66"/>
    <mergeCell ref="C67:E67"/>
    <mergeCell ref="C68:E68"/>
    <mergeCell ref="C69:E69"/>
    <mergeCell ref="K58:M58"/>
    <mergeCell ref="K59:M59"/>
    <mergeCell ref="K60:M60"/>
    <mergeCell ref="J63:L64"/>
    <mergeCell ref="J66:L66"/>
    <mergeCell ref="K52:M52"/>
    <mergeCell ref="K53:M53"/>
    <mergeCell ref="K54:M54"/>
    <mergeCell ref="K56:M56"/>
    <mergeCell ref="K57:M57"/>
    <mergeCell ref="K10:M10"/>
    <mergeCell ref="K11:M11"/>
    <mergeCell ref="K12:M12"/>
    <mergeCell ref="K46:M46"/>
    <mergeCell ref="K47:M47"/>
    <mergeCell ref="K48:M48"/>
    <mergeCell ref="K50:M50"/>
    <mergeCell ref="K51:M51"/>
    <mergeCell ref="K40:M40"/>
    <mergeCell ref="K41:M41"/>
    <mergeCell ref="K42:M42"/>
    <mergeCell ref="K44:M44"/>
    <mergeCell ref="K45:M45"/>
    <mergeCell ref="H7:H8"/>
    <mergeCell ref="B6:M6"/>
    <mergeCell ref="B4:M4"/>
    <mergeCell ref="K32:M32"/>
    <mergeCell ref="K7:M8"/>
    <mergeCell ref="K35:M36"/>
    <mergeCell ref="K38:M38"/>
    <mergeCell ref="K39:M39"/>
    <mergeCell ref="B34:M34"/>
    <mergeCell ref="K26:M26"/>
    <mergeCell ref="K28:M28"/>
    <mergeCell ref="K29:M29"/>
    <mergeCell ref="K30:M30"/>
    <mergeCell ref="K31:M31"/>
    <mergeCell ref="K20:M20"/>
    <mergeCell ref="K22:M22"/>
    <mergeCell ref="K23:M23"/>
    <mergeCell ref="K24:M24"/>
    <mergeCell ref="K25:M25"/>
    <mergeCell ref="K14:M14"/>
    <mergeCell ref="K16:M16"/>
    <mergeCell ref="K17:M17"/>
    <mergeCell ref="K18:M18"/>
    <mergeCell ref="K19:M19"/>
    <mergeCell ref="B3:M3"/>
    <mergeCell ref="B2:M2"/>
    <mergeCell ref="C63:E64"/>
    <mergeCell ref="I63:I64"/>
    <mergeCell ref="B35:B36"/>
    <mergeCell ref="D35:D36"/>
    <mergeCell ref="E35:E36"/>
    <mergeCell ref="F35:F36"/>
    <mergeCell ref="G35:G36"/>
    <mergeCell ref="B63:B64"/>
    <mergeCell ref="F63:F64"/>
    <mergeCell ref="G63:G64"/>
    <mergeCell ref="H63:H64"/>
    <mergeCell ref="I7:I8"/>
    <mergeCell ref="J7:J8"/>
    <mergeCell ref="I35:I36"/>
    <mergeCell ref="J35:J36"/>
    <mergeCell ref="H35:H36"/>
    <mergeCell ref="K13:M13"/>
    <mergeCell ref="B7:B8"/>
    <mergeCell ref="D7:D8"/>
    <mergeCell ref="E7:E8"/>
    <mergeCell ref="F7:F8"/>
    <mergeCell ref="G7:G8"/>
    <mergeCell ref="C81:E81"/>
    <mergeCell ref="C82:E82"/>
    <mergeCell ref="C84:E84"/>
    <mergeCell ref="C85:E85"/>
    <mergeCell ref="C86:E86"/>
    <mergeCell ref="C87:E87"/>
    <mergeCell ref="C88:E88"/>
    <mergeCell ref="C70:E70"/>
    <mergeCell ref="C72:E72"/>
    <mergeCell ref="C73:E73"/>
    <mergeCell ref="C74:E74"/>
    <mergeCell ref="C75:E75"/>
    <mergeCell ref="C76:E76"/>
    <mergeCell ref="C78:E78"/>
    <mergeCell ref="C79:E79"/>
    <mergeCell ref="C80:E80"/>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87669947-86C2-4CDE-9CB5-93126B9BCBDB}">
          <x14:formula1>
            <xm:f>'Data Validation'!$K$120:$K$122</xm:f>
          </x14:formula1>
          <xm:sqref>E28:E32 E22:E26 E56:E60 E50:E54 E10:E14 E38:E42 E44:E48 E16:E20</xm:sqref>
        </x14:dataValidation>
        <x14:dataValidation type="list" allowBlank="1" showInputMessage="1" showErrorMessage="1" xr:uid="{B298DDF7-85DA-4780-8637-F43409229F36}">
          <x14:formula1>
            <xm:f>'Data Validation'!$J$120:$J$124</xm:f>
          </x14:formula1>
          <xm:sqref>I28:I32 I50:I54 I56:I60 I10:I14 I38:I42 I44:I48 I16:I20 I22:I26</xm:sqref>
        </x14:dataValidation>
        <x14:dataValidation type="list" allowBlank="1" showInputMessage="1" showErrorMessage="1" xr:uid="{6F3E597E-1809-48AC-82F4-37AAB445A375}">
          <x14:formula1>
            <xm:f>'Data Validation'!$L$120:$L$121</xm:f>
          </x14:formula1>
          <xm:sqref>F10:F14 J28:J32 F28:F32 J38:J42 F16:F20 J56:J60 F56:F60 J10:J14 F50:F54 F38:F42 F44:F48 J44:J48 J50:J54 J16:J20 J22:J26 F22:F26</xm:sqref>
        </x14:dataValidation>
        <x14:dataValidation type="list" allowBlank="1" showInputMessage="1" showErrorMessage="1" xr:uid="{D076B12A-EA0B-4066-9754-EE03D7F8B488}">
          <x14:formula1>
            <xm:f>'Data Validation'!$M$120:$M$122</xm:f>
          </x14:formula1>
          <xm:sqref>G28:G32 G22:G26 G56:G60 G50:G54 G10:G14 G38:G42 G44:G48 G16:G20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5B9F2-1D41-4ABC-A800-829BB78533E7}">
  <sheetPr codeName="Sheet4">
    <tabColor theme="4" tint="0.39997558519241921"/>
  </sheetPr>
  <dimension ref="A1:S46"/>
  <sheetViews>
    <sheetView showGridLines="0" topLeftCell="A16" zoomScale="90" zoomScaleNormal="90" workbookViewId="0"/>
  </sheetViews>
  <sheetFormatPr defaultColWidth="9.09765625" defaultRowHeight="13.65" x14ac:dyDescent="0.25"/>
  <cols>
    <col min="1" max="1" width="2.3984375" style="4" customWidth="1"/>
    <col min="2" max="2" width="27.09765625" style="4" customWidth="1"/>
    <col min="3" max="3" width="14.8984375" style="4" customWidth="1"/>
    <col min="4" max="5" width="9.09765625" style="4"/>
    <col min="6" max="6" width="13" style="4" customWidth="1"/>
    <col min="7" max="9" width="9.09765625" style="4"/>
    <col min="10" max="10" width="15.8984375" style="4" customWidth="1"/>
    <col min="11" max="11" width="10.8984375" style="4" customWidth="1"/>
    <col min="12" max="12" width="14.8984375" style="4" customWidth="1"/>
    <col min="13" max="13" width="13.296875" style="4" customWidth="1"/>
    <col min="14" max="14" width="16.3984375" style="4" customWidth="1"/>
    <col min="15" max="15" width="15.3984375" style="4" customWidth="1"/>
    <col min="16" max="16" width="9.09765625" style="4"/>
    <col min="17" max="17" width="10.3984375" style="4" customWidth="1"/>
    <col min="18" max="18" width="12.296875" style="4" customWidth="1"/>
    <col min="19" max="19" width="19.3984375" style="4" customWidth="1"/>
    <col min="20" max="20" width="14.3984375" style="4" customWidth="1"/>
    <col min="21" max="21" width="19.296875" style="4" customWidth="1"/>
    <col min="22" max="22" width="18.3984375" style="4" customWidth="1"/>
    <col min="23" max="23" width="9.09765625" style="4"/>
    <col min="24" max="24" width="13.69921875" style="4" customWidth="1"/>
    <col min="25" max="28" width="9.09765625" style="4"/>
    <col min="29" max="29" width="13.3984375" style="4" bestFit="1" customWidth="1"/>
    <col min="30" max="30" width="13.3984375" style="4" customWidth="1"/>
    <col min="31" max="31" width="12.3984375" style="4" bestFit="1" customWidth="1"/>
    <col min="32" max="32" width="23.3984375" style="4" bestFit="1" customWidth="1"/>
    <col min="33" max="34" width="23.3984375" style="4" customWidth="1"/>
    <col min="35" max="35" width="23.3984375" style="4" bestFit="1" customWidth="1"/>
    <col min="36" max="36" width="12.09765625" style="4" customWidth="1"/>
    <col min="37" max="37" width="10.8984375" style="4" customWidth="1"/>
    <col min="38" max="16384" width="9.09765625" style="4"/>
  </cols>
  <sheetData>
    <row r="1" spans="1:19" x14ac:dyDescent="0.25">
      <c r="A1" s="187"/>
    </row>
    <row r="2" spans="1:19" ht="15.3" x14ac:dyDescent="0.25">
      <c r="B2" s="319" t="s">
        <v>758</v>
      </c>
      <c r="C2" s="319"/>
      <c r="D2" s="319"/>
      <c r="E2" s="319"/>
      <c r="F2" s="319"/>
      <c r="G2" s="319"/>
      <c r="H2" s="319"/>
      <c r="I2" s="319"/>
      <c r="J2" s="319"/>
      <c r="K2" s="319"/>
      <c r="L2" s="319"/>
      <c r="M2" s="319"/>
      <c r="N2" s="319"/>
      <c r="O2" s="319"/>
      <c r="P2" s="319"/>
      <c r="Q2" s="319"/>
      <c r="R2" s="319"/>
      <c r="S2" s="319"/>
    </row>
    <row r="3" spans="1:19" ht="14.2" x14ac:dyDescent="0.3">
      <c r="A3" s="5"/>
      <c r="B3" s="362" t="s">
        <v>731</v>
      </c>
      <c r="C3" s="362"/>
      <c r="D3" s="362"/>
      <c r="E3" s="362"/>
      <c r="F3" s="362"/>
      <c r="G3" s="362"/>
      <c r="H3" s="362"/>
      <c r="I3" s="362"/>
      <c r="J3" s="362"/>
      <c r="K3" s="362"/>
      <c r="L3" s="362"/>
      <c r="M3" s="362"/>
      <c r="N3" s="362"/>
      <c r="O3" s="362"/>
      <c r="P3" s="362"/>
      <c r="Q3" s="362"/>
      <c r="R3" s="362"/>
      <c r="S3" s="362"/>
    </row>
    <row r="4" spans="1:19" ht="14.2" x14ac:dyDescent="0.3">
      <c r="A4" s="5"/>
      <c r="B4" s="384" t="s">
        <v>752</v>
      </c>
      <c r="C4" s="384"/>
      <c r="D4" s="384"/>
      <c r="E4" s="384"/>
      <c r="F4" s="384"/>
      <c r="G4" s="384"/>
      <c r="H4" s="384"/>
      <c r="I4" s="384"/>
      <c r="J4" s="384"/>
      <c r="K4" s="384"/>
      <c r="L4" s="388"/>
      <c r="M4" s="388"/>
      <c r="N4" s="388"/>
      <c r="O4" s="388"/>
      <c r="P4" s="388"/>
      <c r="Q4" s="388"/>
      <c r="R4" s="388"/>
      <c r="S4" s="388"/>
    </row>
    <row r="6" spans="1:19" ht="15.3" x14ac:dyDescent="0.25">
      <c r="B6" s="306" t="s">
        <v>651</v>
      </c>
      <c r="C6" s="306"/>
      <c r="D6" s="306"/>
      <c r="E6" s="306"/>
      <c r="F6" s="306"/>
      <c r="G6" s="306"/>
      <c r="H6" s="306"/>
      <c r="I6" s="306"/>
      <c r="J6" s="306"/>
      <c r="K6" s="306"/>
      <c r="L6" s="306"/>
      <c r="M6" s="306"/>
      <c r="N6" s="306"/>
      <c r="O6" s="306"/>
      <c r="P6" s="306"/>
      <c r="Q6" s="306"/>
      <c r="R6" s="306"/>
      <c r="S6" s="306"/>
    </row>
    <row r="7" spans="1:19" ht="36" customHeight="1" x14ac:dyDescent="0.25">
      <c r="B7" s="47" t="s">
        <v>93</v>
      </c>
      <c r="C7" s="371" t="s">
        <v>94</v>
      </c>
      <c r="D7" s="373"/>
      <c r="E7" s="48" t="s">
        <v>95</v>
      </c>
      <c r="F7" s="48" t="s">
        <v>96</v>
      </c>
      <c r="G7" s="371" t="s">
        <v>97</v>
      </c>
      <c r="H7" s="373"/>
      <c r="I7" s="48" t="s">
        <v>98</v>
      </c>
      <c r="J7" s="48" t="s">
        <v>652</v>
      </c>
      <c r="K7" s="48" t="s">
        <v>99</v>
      </c>
      <c r="L7" s="48" t="s">
        <v>100</v>
      </c>
      <c r="M7" s="48" t="s">
        <v>101</v>
      </c>
      <c r="N7" s="48" t="s">
        <v>102</v>
      </c>
      <c r="O7" s="48" t="s">
        <v>103</v>
      </c>
      <c r="P7" s="371" t="s">
        <v>104</v>
      </c>
      <c r="Q7" s="372"/>
      <c r="R7" s="372"/>
      <c r="S7" s="373"/>
    </row>
    <row r="8" spans="1:19" x14ac:dyDescent="0.25">
      <c r="B8" s="49" t="s">
        <v>105</v>
      </c>
      <c r="C8" s="50"/>
      <c r="D8" s="50"/>
      <c r="E8" s="50"/>
      <c r="F8" s="50"/>
      <c r="G8" s="50"/>
      <c r="H8" s="50"/>
      <c r="I8" s="50"/>
      <c r="J8" s="50"/>
      <c r="K8" s="50"/>
      <c r="L8" s="50"/>
      <c r="M8" s="50"/>
      <c r="N8" s="50"/>
      <c r="O8" s="50"/>
      <c r="P8" s="50"/>
      <c r="Q8" s="50"/>
      <c r="R8" s="50"/>
      <c r="S8" s="51"/>
    </row>
    <row r="9" spans="1:19" s="29" customFormat="1" ht="12" customHeight="1" x14ac:dyDescent="0.25">
      <c r="B9" s="129" t="s">
        <v>106</v>
      </c>
      <c r="C9" s="364"/>
      <c r="D9" s="365"/>
      <c r="E9" s="23"/>
      <c r="F9" s="24"/>
      <c r="G9" s="364"/>
      <c r="H9" s="365"/>
      <c r="I9" s="24"/>
      <c r="J9" s="24"/>
      <c r="K9" s="24"/>
      <c r="L9" s="23"/>
      <c r="M9" s="25"/>
      <c r="N9" s="23"/>
      <c r="O9" s="23"/>
      <c r="P9" s="368"/>
      <c r="Q9" s="369"/>
      <c r="R9" s="369"/>
      <c r="S9" s="370"/>
    </row>
    <row r="10" spans="1:19" s="29" customFormat="1" ht="12" customHeight="1" x14ac:dyDescent="0.25">
      <c r="B10" s="130" t="s">
        <v>107</v>
      </c>
      <c r="C10" s="364"/>
      <c r="D10" s="365"/>
      <c r="E10" s="23"/>
      <c r="F10" s="24"/>
      <c r="G10" s="364"/>
      <c r="H10" s="365"/>
      <c r="I10" s="24"/>
      <c r="J10" s="24"/>
      <c r="K10" s="24"/>
      <c r="L10" s="23"/>
      <c r="M10" s="25"/>
      <c r="N10" s="23"/>
      <c r="O10" s="23"/>
      <c r="P10" s="368"/>
      <c r="Q10" s="369"/>
      <c r="R10" s="369"/>
      <c r="S10" s="370"/>
    </row>
    <row r="11" spans="1:19" s="29" customFormat="1" ht="12" x14ac:dyDescent="0.25">
      <c r="B11" s="130" t="s">
        <v>108</v>
      </c>
      <c r="C11" s="364"/>
      <c r="D11" s="365"/>
      <c r="E11" s="23"/>
      <c r="F11" s="24"/>
      <c r="G11" s="364"/>
      <c r="H11" s="365"/>
      <c r="I11" s="24"/>
      <c r="J11" s="24"/>
      <c r="K11" s="24"/>
      <c r="L11" s="23"/>
      <c r="M11" s="25"/>
      <c r="N11" s="23"/>
      <c r="O11" s="23"/>
      <c r="P11" s="368"/>
      <c r="Q11" s="369"/>
      <c r="R11" s="369"/>
      <c r="S11" s="370"/>
    </row>
    <row r="12" spans="1:19" s="29" customFormat="1" ht="12" x14ac:dyDescent="0.25">
      <c r="B12" s="131" t="s">
        <v>812</v>
      </c>
      <c r="C12" s="364"/>
      <c r="D12" s="365"/>
      <c r="E12" s="23"/>
      <c r="F12" s="24"/>
      <c r="G12" s="364"/>
      <c r="H12" s="365"/>
      <c r="I12" s="24"/>
      <c r="J12" s="24"/>
      <c r="K12" s="24"/>
      <c r="L12" s="23"/>
      <c r="M12" s="25"/>
      <c r="N12" s="23"/>
      <c r="O12" s="23"/>
      <c r="P12" s="368"/>
      <c r="Q12" s="369"/>
      <c r="R12" s="369"/>
      <c r="S12" s="370"/>
    </row>
    <row r="13" spans="1:19" x14ac:dyDescent="0.25">
      <c r="B13" s="49" t="s">
        <v>109</v>
      </c>
      <c r="C13" s="50"/>
      <c r="D13" s="50"/>
      <c r="E13" s="50"/>
      <c r="F13" s="50"/>
      <c r="G13" s="50"/>
      <c r="H13" s="50"/>
      <c r="I13" s="50"/>
      <c r="J13" s="50"/>
      <c r="K13" s="50"/>
      <c r="L13" s="50"/>
      <c r="M13" s="50"/>
      <c r="N13" s="50"/>
      <c r="O13" s="50"/>
      <c r="P13" s="50"/>
      <c r="Q13" s="50"/>
      <c r="R13" s="50"/>
      <c r="S13" s="51"/>
    </row>
    <row r="14" spans="1:19" s="29" customFormat="1" ht="12" x14ac:dyDescent="0.25">
      <c r="B14" s="129" t="s">
        <v>106</v>
      </c>
      <c r="C14" s="364"/>
      <c r="D14" s="365"/>
      <c r="E14" s="23"/>
      <c r="F14" s="24"/>
      <c r="G14" s="364"/>
      <c r="H14" s="365"/>
      <c r="I14" s="24"/>
      <c r="J14" s="24"/>
      <c r="K14" s="24"/>
      <c r="L14" s="6"/>
      <c r="M14" s="6"/>
      <c r="N14" s="23"/>
      <c r="O14" s="23"/>
      <c r="P14" s="368"/>
      <c r="Q14" s="369"/>
      <c r="R14" s="369"/>
      <c r="S14" s="370"/>
    </row>
    <row r="15" spans="1:19" s="29" customFormat="1" ht="12" x14ac:dyDescent="0.25">
      <c r="B15" s="129" t="s">
        <v>110</v>
      </c>
      <c r="C15" s="364"/>
      <c r="D15" s="365"/>
      <c r="E15" s="23"/>
      <c r="F15" s="24"/>
      <c r="G15" s="364"/>
      <c r="H15" s="365"/>
      <c r="I15" s="24"/>
      <c r="J15" s="24"/>
      <c r="K15" s="24"/>
      <c r="L15" s="6"/>
      <c r="M15" s="6"/>
      <c r="N15" s="23"/>
      <c r="O15" s="23"/>
      <c r="P15" s="368"/>
      <c r="Q15" s="369"/>
      <c r="R15" s="369"/>
      <c r="S15" s="370"/>
    </row>
    <row r="16" spans="1:19" s="29" customFormat="1" ht="12" x14ac:dyDescent="0.25">
      <c r="B16" s="129" t="s">
        <v>111</v>
      </c>
      <c r="C16" s="364"/>
      <c r="D16" s="365"/>
      <c r="E16" s="23"/>
      <c r="F16" s="24"/>
      <c r="G16" s="364"/>
      <c r="H16" s="365"/>
      <c r="I16" s="24"/>
      <c r="J16" s="24"/>
      <c r="K16" s="24"/>
      <c r="L16" s="6"/>
      <c r="M16" s="6"/>
      <c r="N16" s="23"/>
      <c r="O16" s="23"/>
      <c r="P16" s="368"/>
      <c r="Q16" s="369"/>
      <c r="R16" s="369"/>
      <c r="S16" s="370"/>
    </row>
    <row r="17" spans="2:19" s="29" customFormat="1" ht="12" x14ac:dyDescent="0.25">
      <c r="B17" s="129" t="s">
        <v>112</v>
      </c>
      <c r="C17" s="364"/>
      <c r="D17" s="365"/>
      <c r="E17" s="23"/>
      <c r="F17" s="24"/>
      <c r="G17" s="364"/>
      <c r="H17" s="365"/>
      <c r="I17" s="24"/>
      <c r="J17" s="24"/>
      <c r="K17" s="24"/>
      <c r="L17" s="6"/>
      <c r="M17" s="6"/>
      <c r="N17" s="23"/>
      <c r="O17" s="23"/>
      <c r="P17" s="368"/>
      <c r="Q17" s="369"/>
      <c r="R17" s="369"/>
      <c r="S17" s="370"/>
    </row>
    <row r="18" spans="2:19" s="29" customFormat="1" ht="12" x14ac:dyDescent="0.25">
      <c r="B18" s="129" t="s">
        <v>113</v>
      </c>
      <c r="C18" s="364"/>
      <c r="D18" s="365"/>
      <c r="E18" s="23"/>
      <c r="F18" s="24"/>
      <c r="G18" s="364"/>
      <c r="H18" s="365"/>
      <c r="I18" s="24"/>
      <c r="J18" s="24"/>
      <c r="K18" s="24"/>
      <c r="L18" s="6"/>
      <c r="M18" s="6"/>
      <c r="N18" s="23"/>
      <c r="O18" s="23"/>
      <c r="P18" s="368"/>
      <c r="Q18" s="369"/>
      <c r="R18" s="369"/>
      <c r="S18" s="370"/>
    </row>
    <row r="19" spans="2:19" s="29" customFormat="1" ht="12" x14ac:dyDescent="0.25">
      <c r="B19" s="129" t="s">
        <v>114</v>
      </c>
      <c r="C19" s="364"/>
      <c r="D19" s="365"/>
      <c r="E19" s="23"/>
      <c r="F19" s="24"/>
      <c r="G19" s="364"/>
      <c r="H19" s="365"/>
      <c r="I19" s="24"/>
      <c r="J19" s="24"/>
      <c r="K19" s="24"/>
      <c r="L19" s="6"/>
      <c r="M19" s="6"/>
      <c r="N19" s="23"/>
      <c r="O19" s="23"/>
      <c r="P19" s="368"/>
      <c r="Q19" s="369"/>
      <c r="R19" s="369"/>
      <c r="S19" s="370"/>
    </row>
    <row r="20" spans="2:19" s="29" customFormat="1" ht="12" x14ac:dyDescent="0.25">
      <c r="B20" s="129" t="s">
        <v>115</v>
      </c>
      <c r="C20" s="364"/>
      <c r="D20" s="365"/>
      <c r="E20" s="23"/>
      <c r="F20" s="24"/>
      <c r="G20" s="364"/>
      <c r="H20" s="365"/>
      <c r="I20" s="24"/>
      <c r="J20" s="24"/>
      <c r="K20" s="24"/>
      <c r="L20" s="6"/>
      <c r="M20" s="6"/>
      <c r="N20" s="23"/>
      <c r="O20" s="23"/>
      <c r="P20" s="368"/>
      <c r="Q20" s="369"/>
      <c r="R20" s="369"/>
      <c r="S20" s="370"/>
    </row>
    <row r="21" spans="2:19" s="29" customFormat="1" ht="12" x14ac:dyDescent="0.25">
      <c r="B21" s="131" t="s">
        <v>812</v>
      </c>
      <c r="C21" s="364"/>
      <c r="D21" s="365"/>
      <c r="E21" s="23"/>
      <c r="F21" s="24"/>
      <c r="G21" s="364"/>
      <c r="H21" s="365"/>
      <c r="I21" s="24"/>
      <c r="J21" s="24"/>
      <c r="K21" s="24"/>
      <c r="L21" s="6"/>
      <c r="M21" s="6"/>
      <c r="N21" s="23"/>
      <c r="O21" s="23"/>
      <c r="P21" s="368"/>
      <c r="Q21" s="369"/>
      <c r="R21" s="369"/>
      <c r="S21" s="370"/>
    </row>
    <row r="23" spans="2:19" ht="15.3" x14ac:dyDescent="0.25">
      <c r="B23" s="306" t="s">
        <v>695</v>
      </c>
      <c r="C23" s="306"/>
      <c r="D23" s="306"/>
      <c r="E23" s="306"/>
      <c r="F23" s="306"/>
      <c r="G23" s="306"/>
      <c r="H23" s="306"/>
      <c r="I23" s="306"/>
      <c r="J23" s="306"/>
      <c r="K23" s="306"/>
      <c r="L23" s="306"/>
      <c r="M23" s="306"/>
      <c r="N23" s="306"/>
      <c r="O23" s="306"/>
      <c r="P23" s="306"/>
      <c r="Q23" s="306"/>
      <c r="R23" s="306"/>
    </row>
    <row r="24" spans="2:19" ht="37.65" x14ac:dyDescent="0.25">
      <c r="B24" s="47" t="s">
        <v>93</v>
      </c>
      <c r="C24" s="371" t="s">
        <v>94</v>
      </c>
      <c r="D24" s="373"/>
      <c r="E24" s="48" t="s">
        <v>95</v>
      </c>
      <c r="F24" s="48" t="s">
        <v>554</v>
      </c>
      <c r="G24" s="48" t="s">
        <v>230</v>
      </c>
      <c r="H24" s="48" t="s">
        <v>96</v>
      </c>
      <c r="I24" s="371" t="s">
        <v>97</v>
      </c>
      <c r="J24" s="373"/>
      <c r="K24" s="48" t="s">
        <v>672</v>
      </c>
      <c r="L24" s="48" t="s">
        <v>696</v>
      </c>
      <c r="M24" s="194" t="s">
        <v>867</v>
      </c>
      <c r="N24" s="371" t="s">
        <v>104</v>
      </c>
      <c r="O24" s="372"/>
      <c r="P24" s="372"/>
      <c r="Q24" s="372"/>
      <c r="R24" s="373"/>
    </row>
    <row r="25" spans="2:19" x14ac:dyDescent="0.25">
      <c r="B25" s="49" t="s">
        <v>105</v>
      </c>
      <c r="C25" s="50"/>
      <c r="D25" s="50"/>
      <c r="E25" s="50"/>
      <c r="F25" s="50"/>
      <c r="G25" s="50"/>
      <c r="H25" s="50"/>
      <c r="I25" s="50"/>
      <c r="J25" s="50"/>
      <c r="K25" s="50"/>
      <c r="L25" s="50"/>
      <c r="M25" s="50"/>
      <c r="N25" s="50"/>
      <c r="O25" s="50"/>
      <c r="P25" s="50"/>
      <c r="Q25" s="50"/>
      <c r="R25" s="51"/>
    </row>
    <row r="26" spans="2:19" s="29" customFormat="1" ht="12" x14ac:dyDescent="0.25">
      <c r="B26" s="129" t="s">
        <v>106</v>
      </c>
      <c r="C26" s="364"/>
      <c r="D26" s="365"/>
      <c r="E26" s="23"/>
      <c r="F26" s="23"/>
      <c r="G26" s="23"/>
      <c r="H26" s="24"/>
      <c r="I26" s="364"/>
      <c r="J26" s="365"/>
      <c r="K26" s="24"/>
      <c r="L26" s="201"/>
      <c r="M26" s="242"/>
      <c r="N26" s="368"/>
      <c r="O26" s="369"/>
      <c r="P26" s="369"/>
      <c r="Q26" s="369"/>
      <c r="R26" s="370"/>
    </row>
    <row r="27" spans="2:19" s="29" customFormat="1" ht="12" x14ac:dyDescent="0.25">
      <c r="B27" s="130" t="s">
        <v>107</v>
      </c>
      <c r="C27" s="364"/>
      <c r="D27" s="365"/>
      <c r="E27" s="23"/>
      <c r="F27" s="23"/>
      <c r="G27" s="23"/>
      <c r="H27" s="24"/>
      <c r="I27" s="364"/>
      <c r="J27" s="365"/>
      <c r="K27" s="24"/>
      <c r="L27" s="201"/>
      <c r="M27" s="242"/>
      <c r="N27" s="368"/>
      <c r="O27" s="369"/>
      <c r="P27" s="369"/>
      <c r="Q27" s="369"/>
      <c r="R27" s="370"/>
    </row>
    <row r="28" spans="2:19" s="29" customFormat="1" ht="12" x14ac:dyDescent="0.25">
      <c r="B28" s="130" t="s">
        <v>108</v>
      </c>
      <c r="C28" s="364"/>
      <c r="D28" s="365"/>
      <c r="E28" s="23"/>
      <c r="F28" s="23"/>
      <c r="G28" s="23"/>
      <c r="H28" s="24"/>
      <c r="I28" s="364"/>
      <c r="J28" s="365"/>
      <c r="K28" s="24"/>
      <c r="L28" s="201"/>
      <c r="M28" s="242"/>
      <c r="N28" s="368"/>
      <c r="O28" s="369"/>
      <c r="P28" s="369"/>
      <c r="Q28" s="369"/>
      <c r="R28" s="370"/>
    </row>
    <row r="29" spans="2:19" s="29" customFormat="1" ht="12" x14ac:dyDescent="0.25">
      <c r="B29" s="131" t="s">
        <v>812</v>
      </c>
      <c r="C29" s="364"/>
      <c r="D29" s="365"/>
      <c r="E29" s="23"/>
      <c r="F29" s="23"/>
      <c r="G29" s="23"/>
      <c r="H29" s="24"/>
      <c r="I29" s="364"/>
      <c r="J29" s="365"/>
      <c r="K29" s="24"/>
      <c r="L29" s="201"/>
      <c r="M29" s="242"/>
      <c r="N29" s="368"/>
      <c r="O29" s="369"/>
      <c r="P29" s="369"/>
      <c r="Q29" s="369"/>
      <c r="R29" s="370"/>
    </row>
    <row r="30" spans="2:19" x14ac:dyDescent="0.25">
      <c r="B30" s="49" t="s">
        <v>109</v>
      </c>
      <c r="C30" s="50"/>
      <c r="D30" s="50"/>
      <c r="E30" s="50"/>
      <c r="F30" s="50"/>
      <c r="G30" s="50"/>
      <c r="H30" s="50"/>
      <c r="I30" s="50"/>
      <c r="J30" s="50"/>
      <c r="K30" s="50"/>
      <c r="L30" s="50"/>
      <c r="M30" s="50"/>
      <c r="N30" s="50"/>
      <c r="O30" s="50"/>
      <c r="P30" s="50"/>
      <c r="Q30" s="50"/>
      <c r="R30" s="51"/>
    </row>
    <row r="31" spans="2:19" s="29" customFormat="1" ht="12" x14ac:dyDescent="0.25">
      <c r="B31" s="129" t="s">
        <v>106</v>
      </c>
      <c r="C31" s="364"/>
      <c r="D31" s="365"/>
      <c r="E31" s="23"/>
      <c r="F31" s="23"/>
      <c r="G31" s="23"/>
      <c r="H31" s="24"/>
      <c r="I31" s="364"/>
      <c r="J31" s="365"/>
      <c r="K31" s="24"/>
      <c r="L31" s="201"/>
      <c r="M31" s="242"/>
      <c r="N31" s="368"/>
      <c r="O31" s="369"/>
      <c r="P31" s="369"/>
      <c r="Q31" s="369"/>
      <c r="R31" s="370"/>
    </row>
    <row r="32" spans="2:19" s="29" customFormat="1" ht="12" x14ac:dyDescent="0.25">
      <c r="B32" s="129" t="s">
        <v>110</v>
      </c>
      <c r="C32" s="364"/>
      <c r="D32" s="365"/>
      <c r="E32" s="23"/>
      <c r="F32" s="23"/>
      <c r="G32" s="23"/>
      <c r="H32" s="24"/>
      <c r="I32" s="364"/>
      <c r="J32" s="365"/>
      <c r="K32" s="24"/>
      <c r="L32" s="201"/>
      <c r="M32" s="242"/>
      <c r="N32" s="368"/>
      <c r="O32" s="369"/>
      <c r="P32" s="369"/>
      <c r="Q32" s="369"/>
      <c r="R32" s="370"/>
    </row>
    <row r="33" spans="2:18" s="29" customFormat="1" ht="12" x14ac:dyDescent="0.25">
      <c r="B33" s="129" t="s">
        <v>111</v>
      </c>
      <c r="C33" s="364"/>
      <c r="D33" s="365"/>
      <c r="E33" s="23"/>
      <c r="F33" s="23"/>
      <c r="G33" s="23"/>
      <c r="H33" s="24"/>
      <c r="I33" s="364"/>
      <c r="J33" s="365"/>
      <c r="K33" s="24"/>
      <c r="L33" s="201"/>
      <c r="M33" s="242"/>
      <c r="N33" s="368"/>
      <c r="O33" s="369"/>
      <c r="P33" s="369"/>
      <c r="Q33" s="369"/>
      <c r="R33" s="370"/>
    </row>
    <row r="34" spans="2:18" s="29" customFormat="1" ht="12" x14ac:dyDescent="0.25">
      <c r="B34" s="129" t="s">
        <v>112</v>
      </c>
      <c r="C34" s="364"/>
      <c r="D34" s="365"/>
      <c r="E34" s="23"/>
      <c r="F34" s="23"/>
      <c r="G34" s="23"/>
      <c r="H34" s="24"/>
      <c r="I34" s="364"/>
      <c r="J34" s="365"/>
      <c r="K34" s="24"/>
      <c r="L34" s="201"/>
      <c r="M34" s="242"/>
      <c r="N34" s="368"/>
      <c r="O34" s="369"/>
      <c r="P34" s="369"/>
      <c r="Q34" s="369"/>
      <c r="R34" s="370"/>
    </row>
    <row r="35" spans="2:18" s="29" customFormat="1" ht="17.350000000000001" customHeight="1" x14ac:dyDescent="0.25">
      <c r="B35" s="129" t="s">
        <v>113</v>
      </c>
      <c r="C35" s="364"/>
      <c r="D35" s="365"/>
      <c r="E35" s="23"/>
      <c r="F35" s="23"/>
      <c r="G35" s="23"/>
      <c r="H35" s="24"/>
      <c r="I35" s="364"/>
      <c r="J35" s="365"/>
      <c r="K35" s="24"/>
      <c r="L35" s="201"/>
      <c r="M35" s="242"/>
      <c r="N35" s="368"/>
      <c r="O35" s="369"/>
      <c r="P35" s="369"/>
      <c r="Q35" s="369"/>
      <c r="R35" s="370"/>
    </row>
    <row r="36" spans="2:18" s="29" customFormat="1" ht="12" x14ac:dyDescent="0.25">
      <c r="B36" s="129" t="s">
        <v>114</v>
      </c>
      <c r="C36" s="364"/>
      <c r="D36" s="365"/>
      <c r="E36" s="23"/>
      <c r="F36" s="23"/>
      <c r="G36" s="23"/>
      <c r="H36" s="24"/>
      <c r="I36" s="364"/>
      <c r="J36" s="365"/>
      <c r="K36" s="24"/>
      <c r="L36" s="201"/>
      <c r="M36" s="242"/>
      <c r="N36" s="368"/>
      <c r="O36" s="369"/>
      <c r="P36" s="369"/>
      <c r="Q36" s="369"/>
      <c r="R36" s="370"/>
    </row>
    <row r="37" spans="2:18" s="29" customFormat="1" ht="12" x14ac:dyDescent="0.25">
      <c r="B37" s="129" t="s">
        <v>115</v>
      </c>
      <c r="C37" s="364"/>
      <c r="D37" s="365"/>
      <c r="E37" s="23"/>
      <c r="F37" s="23"/>
      <c r="G37" s="23"/>
      <c r="H37" s="24"/>
      <c r="I37" s="364"/>
      <c r="J37" s="365"/>
      <c r="K37" s="24"/>
      <c r="L37" s="201"/>
      <c r="M37" s="242"/>
      <c r="N37" s="368"/>
      <c r="O37" s="369"/>
      <c r="P37" s="369"/>
      <c r="Q37" s="369"/>
      <c r="R37" s="370"/>
    </row>
    <row r="38" spans="2:18" s="29" customFormat="1" ht="12" x14ac:dyDescent="0.25">
      <c r="B38" s="131" t="s">
        <v>812</v>
      </c>
      <c r="C38" s="364"/>
      <c r="D38" s="365"/>
      <c r="E38" s="23"/>
      <c r="F38" s="23"/>
      <c r="G38" s="23"/>
      <c r="H38" s="24"/>
      <c r="I38" s="364"/>
      <c r="J38" s="365"/>
      <c r="K38" s="24"/>
      <c r="L38" s="201"/>
      <c r="M38" s="242"/>
      <c r="N38" s="368"/>
      <c r="O38" s="369"/>
      <c r="P38" s="369"/>
      <c r="Q38" s="369"/>
      <c r="R38" s="370"/>
    </row>
    <row r="40" spans="2:18" ht="15.3" x14ac:dyDescent="0.25">
      <c r="B40" s="306" t="s">
        <v>825</v>
      </c>
      <c r="C40" s="306"/>
      <c r="D40" s="306"/>
      <c r="E40" s="306"/>
    </row>
    <row r="41" spans="2:18" ht="25.1" x14ac:dyDescent="0.25">
      <c r="B41" s="44" t="s">
        <v>94</v>
      </c>
      <c r="C41" s="43" t="s">
        <v>532</v>
      </c>
      <c r="D41" s="320" t="s">
        <v>104</v>
      </c>
      <c r="E41" s="321"/>
    </row>
    <row r="42" spans="2:18" x14ac:dyDescent="0.25">
      <c r="B42" s="188"/>
      <c r="C42" s="209"/>
      <c r="D42" s="311"/>
      <c r="E42" s="312"/>
    </row>
    <row r="43" spans="2:18" x14ac:dyDescent="0.25">
      <c r="B43" s="188"/>
      <c r="C43" s="209"/>
      <c r="D43" s="311"/>
      <c r="E43" s="312"/>
    </row>
    <row r="44" spans="2:18" x14ac:dyDescent="0.25">
      <c r="B44" s="188"/>
      <c r="C44" s="209"/>
      <c r="D44" s="311"/>
      <c r="E44" s="312"/>
    </row>
    <row r="45" spans="2:18" x14ac:dyDescent="0.25">
      <c r="B45" s="188"/>
      <c r="C45" s="209"/>
      <c r="D45" s="311"/>
      <c r="E45" s="312"/>
    </row>
    <row r="46" spans="2:18" x14ac:dyDescent="0.25">
      <c r="B46" s="188"/>
      <c r="C46" s="209"/>
      <c r="D46" s="311"/>
      <c r="E46" s="312"/>
    </row>
  </sheetData>
  <sheetProtection algorithmName="SHA-512" hashValue="GIcVFColFQgUNu4hDjc6hyBplYGZAr5zq8eTq9pBb+DLqwqlrd1Hi99MoYL18oA39B1wvXhJ4mdZ7bAv9d2Zyg==" saltValue="xQynVWTGf1Q1FtLcU1w8Eg==" spinCount="100000" sheet="1" objects="1" scenarios="1" formatColumns="0" formatRows="0" insertRows="0"/>
  <mergeCells count="90">
    <mergeCell ref="B2:S2"/>
    <mergeCell ref="D46:E46"/>
    <mergeCell ref="B40:E40"/>
    <mergeCell ref="B3:S3"/>
    <mergeCell ref="B4:S4"/>
    <mergeCell ref="D41:E41"/>
    <mergeCell ref="D42:E42"/>
    <mergeCell ref="D43:E43"/>
    <mergeCell ref="D44:E44"/>
    <mergeCell ref="D45:E45"/>
    <mergeCell ref="C20:D20"/>
    <mergeCell ref="G20:H20"/>
    <mergeCell ref="P20:S20"/>
    <mergeCell ref="C12:D12"/>
    <mergeCell ref="G12:H12"/>
    <mergeCell ref="P12:S12"/>
    <mergeCell ref="B23:R23"/>
    <mergeCell ref="C16:D16"/>
    <mergeCell ref="G16:H16"/>
    <mergeCell ref="P16:S16"/>
    <mergeCell ref="P10:S10"/>
    <mergeCell ref="C11:D11"/>
    <mergeCell ref="G11:H11"/>
    <mergeCell ref="P11:S11"/>
    <mergeCell ref="C14:D14"/>
    <mergeCell ref="G14:H14"/>
    <mergeCell ref="P14:S14"/>
    <mergeCell ref="C15:D15"/>
    <mergeCell ref="G15:H15"/>
    <mergeCell ref="P15:S15"/>
    <mergeCell ref="C21:D21"/>
    <mergeCell ref="G21:H21"/>
    <mergeCell ref="P21:S21"/>
    <mergeCell ref="C19:D19"/>
    <mergeCell ref="G19:H19"/>
    <mergeCell ref="P19:S19"/>
    <mergeCell ref="G17:H17"/>
    <mergeCell ref="P17:S17"/>
    <mergeCell ref="C18:D18"/>
    <mergeCell ref="G18:H18"/>
    <mergeCell ref="P18:S18"/>
    <mergeCell ref="B6:S6"/>
    <mergeCell ref="C24:D24"/>
    <mergeCell ref="I24:J24"/>
    <mergeCell ref="N24:R24"/>
    <mergeCell ref="C26:D26"/>
    <mergeCell ref="I26:J26"/>
    <mergeCell ref="N26:R26"/>
    <mergeCell ref="C7:D7"/>
    <mergeCell ref="G7:H7"/>
    <mergeCell ref="P7:S7"/>
    <mergeCell ref="C17:D17"/>
    <mergeCell ref="C9:D9"/>
    <mergeCell ref="G9:H9"/>
    <mergeCell ref="P9:S9"/>
    <mergeCell ref="C10:D10"/>
    <mergeCell ref="G10:H10"/>
    <mergeCell ref="C34:D34"/>
    <mergeCell ref="I34:J34"/>
    <mergeCell ref="N34:R34"/>
    <mergeCell ref="C35:D35"/>
    <mergeCell ref="I35:J35"/>
    <mergeCell ref="N35:R35"/>
    <mergeCell ref="C38:D38"/>
    <mergeCell ref="I38:J38"/>
    <mergeCell ref="N38:R38"/>
    <mergeCell ref="C36:D36"/>
    <mergeCell ref="I36:J36"/>
    <mergeCell ref="N36:R36"/>
    <mergeCell ref="C37:D37"/>
    <mergeCell ref="I37:J37"/>
    <mergeCell ref="N37:R37"/>
    <mergeCell ref="C32:D32"/>
    <mergeCell ref="I32:J32"/>
    <mergeCell ref="N32:R32"/>
    <mergeCell ref="C33:D33"/>
    <mergeCell ref="I33:J33"/>
    <mergeCell ref="N33:R33"/>
    <mergeCell ref="C31:D31"/>
    <mergeCell ref="I31:J31"/>
    <mergeCell ref="N31:R31"/>
    <mergeCell ref="C27:D27"/>
    <mergeCell ref="I27:J27"/>
    <mergeCell ref="N27:R27"/>
    <mergeCell ref="C28:D28"/>
    <mergeCell ref="I28:J28"/>
    <mergeCell ref="N28:R28"/>
    <mergeCell ref="C29:D29"/>
    <mergeCell ref="I29:J29"/>
    <mergeCell ref="N29:R29"/>
  </mergeCells>
  <dataValidations count="5">
    <dataValidation type="list" allowBlank="1" showInputMessage="1" sqref="I26:J29 I31:J38" xr:uid="{662D793D-1948-457B-85B6-4C5379F640CF}">
      <formula1>DD_Ventilation_LocationofEquipment</formula1>
    </dataValidation>
    <dataValidation type="list" allowBlank="1" showInputMessage="1" sqref="L9:L12" xr:uid="{9AA8E774-4F6E-40CA-A32A-1B31DB8CA945}">
      <formula1>DD_Ventilation_ConditionedSupply</formula1>
    </dataValidation>
    <dataValidation type="list" allowBlank="1" showInputMessage="1" sqref="N9:N12 N14:N21" xr:uid="{D7010AE2-5FC2-4F67-B76D-266A6A4E2C7C}">
      <formula1>DD_Ventilation_DuctLeakiness</formula1>
    </dataValidation>
    <dataValidation allowBlank="1" showInputMessage="1" sqref="F26:G29 F31:G38" xr:uid="{03FAFDF8-B39D-4982-B791-6316BD1C4428}"/>
    <dataValidation type="list" allowBlank="1" showInputMessage="1" showErrorMessage="1" sqref="G9:H12 G14:H21" xr:uid="{367E7768-750F-4AB8-9EFE-953D88473439}">
      <formula1>DD_Ventilation_LocationofEquipment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DB1B361-E5AC-4A53-9D9B-6A1F049BBDDE}">
          <x14:formula1>
            <xm:f>'Data Validation'!$H$120:$H$123</xm:f>
          </x14:formula1>
          <xm:sqref>O9:O12 O14:O21</xm:sqref>
        </x14:dataValidation>
        <x14:dataValidation type="list" allowBlank="1" showInputMessage="1" showErrorMessage="1" xr:uid="{EA922C96-6257-437C-96C9-4B7513A57543}">
          <x14:formula1>
            <xm:f>'Data Validation'!$I$120:$I$123</xm:f>
          </x14:formula1>
          <xm:sqref>J14:J21 J9:J12</xm:sqref>
        </x14:dataValidation>
        <x14:dataValidation type="list" allowBlank="1" showInputMessage="1" xr:uid="{C58E4C10-2457-4F7A-9389-0F919ED03278}">
          <x14:formula1>
            <xm:f>'Data Validation'!$C$120:$C$122</xm:f>
          </x14:formula1>
          <xm:sqref>E12</xm:sqref>
        </x14:dataValidation>
        <x14:dataValidation type="list" allowBlank="1" showInputMessage="1" showErrorMessage="1" xr:uid="{3852D4DA-0E26-40C0-AEBC-6E7D20492F4B}">
          <x14:formula1>
            <xm:f>'Data Validation'!$C$120:$C$122</xm:f>
          </x14:formula1>
          <xm:sqref>E9:E11 E14:E21 E26:E29 E31:E38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A0C0-D1E3-4999-BE1F-A52867DC2B79}">
  <sheetPr>
    <tabColor theme="4" tint="0.39997558519241921"/>
  </sheetPr>
  <dimension ref="A2:U75"/>
  <sheetViews>
    <sheetView showGridLines="0" zoomScale="90" zoomScaleNormal="90" workbookViewId="0"/>
  </sheetViews>
  <sheetFormatPr defaultColWidth="9.09765625" defaultRowHeight="13.65" x14ac:dyDescent="0.25"/>
  <cols>
    <col min="1" max="1" width="3.296875" style="4" customWidth="1"/>
    <col min="2" max="2" width="15.69921875" style="4" customWidth="1"/>
    <col min="3" max="3" width="15.8984375" style="4" customWidth="1"/>
    <col min="4" max="4" width="14.8984375" style="4" customWidth="1"/>
    <col min="5" max="5" width="12.296875" style="4" customWidth="1"/>
    <col min="6" max="6" width="12.69921875" style="4" customWidth="1"/>
    <col min="7" max="7" width="13.8984375" style="4" customWidth="1"/>
    <col min="8" max="9" width="9.09765625" style="4"/>
    <col min="10" max="10" width="9.59765625" style="4" customWidth="1"/>
    <col min="11" max="11" width="9.09765625" style="4"/>
    <col min="12" max="12" width="12" style="4" customWidth="1"/>
    <col min="13" max="13" width="11.8984375" style="4" customWidth="1"/>
    <col min="14" max="14" width="14" style="4" customWidth="1"/>
    <col min="15" max="17" width="9.09765625" style="4"/>
    <col min="18" max="18" width="11.3984375" style="4" customWidth="1"/>
    <col min="19" max="21" width="9.09765625" style="4"/>
    <col min="22" max="22" width="9.3984375" style="4" customWidth="1"/>
    <col min="23" max="16384" width="9.09765625" style="4"/>
  </cols>
  <sheetData>
    <row r="2" spans="1:21" s="11" customFormat="1" ht="23.45" customHeight="1" x14ac:dyDescent="0.25">
      <c r="A2" s="12"/>
      <c r="B2" s="393" t="s">
        <v>828</v>
      </c>
      <c r="C2" s="393"/>
      <c r="D2" s="393"/>
      <c r="E2" s="393"/>
      <c r="F2" s="393"/>
      <c r="G2" s="393"/>
      <c r="H2" s="393"/>
      <c r="I2" s="393"/>
      <c r="J2" s="393"/>
      <c r="K2" s="393"/>
      <c r="L2" s="393"/>
      <c r="M2" s="393"/>
      <c r="N2" s="393"/>
      <c r="O2" s="393"/>
      <c r="P2" s="393"/>
      <c r="Q2" s="393"/>
      <c r="R2" s="393"/>
      <c r="S2" s="393"/>
      <c r="T2" s="393"/>
      <c r="U2" s="393"/>
    </row>
    <row r="3" spans="1:21" ht="14.2" x14ac:dyDescent="0.25">
      <c r="A3" s="5"/>
      <c r="B3" s="394" t="s">
        <v>731</v>
      </c>
      <c r="C3" s="394"/>
      <c r="D3" s="394"/>
      <c r="E3" s="394"/>
      <c r="F3" s="394"/>
      <c r="G3" s="394"/>
      <c r="H3" s="394"/>
      <c r="I3" s="394"/>
      <c r="J3" s="394"/>
      <c r="K3" s="394"/>
      <c r="L3" s="394"/>
      <c r="M3" s="394"/>
      <c r="N3" s="394"/>
      <c r="O3" s="394"/>
      <c r="P3" s="394"/>
      <c r="Q3" s="394"/>
      <c r="R3" s="394"/>
      <c r="S3" s="394"/>
      <c r="T3" s="394"/>
      <c r="U3" s="394"/>
    </row>
    <row r="4" spans="1:21" ht="14.45" customHeight="1" x14ac:dyDescent="0.25">
      <c r="B4" s="395" t="s">
        <v>869</v>
      </c>
      <c r="C4" s="395"/>
      <c r="D4" s="395"/>
      <c r="E4" s="395"/>
      <c r="F4" s="395"/>
      <c r="G4" s="395"/>
      <c r="H4" s="395"/>
      <c r="I4" s="395"/>
      <c r="J4" s="395"/>
      <c r="K4" s="395"/>
      <c r="L4" s="395"/>
      <c r="M4" s="395"/>
      <c r="N4" s="395"/>
      <c r="O4" s="395"/>
      <c r="P4" s="395"/>
      <c r="Q4" s="395"/>
      <c r="R4" s="395"/>
      <c r="S4" s="395"/>
      <c r="T4" s="395"/>
      <c r="U4" s="395"/>
    </row>
    <row r="6" spans="1:21" ht="15.95" customHeight="1" x14ac:dyDescent="0.25">
      <c r="B6" s="392" t="s">
        <v>768</v>
      </c>
      <c r="C6" s="392"/>
      <c r="D6" s="392"/>
      <c r="E6" s="392"/>
      <c r="F6" s="392"/>
      <c r="G6" s="392"/>
      <c r="H6" s="392"/>
      <c r="I6" s="392"/>
      <c r="J6" s="392"/>
      <c r="K6" s="392"/>
      <c r="L6" s="392"/>
      <c r="M6" s="392"/>
      <c r="N6" s="392"/>
      <c r="O6" s="392"/>
      <c r="P6" s="392"/>
      <c r="Q6" s="392"/>
      <c r="R6" s="392"/>
      <c r="S6" s="392"/>
      <c r="T6" s="392"/>
      <c r="U6" s="392"/>
    </row>
    <row r="7" spans="1:21" s="101" customFormat="1" ht="25.5" customHeight="1" x14ac:dyDescent="0.25">
      <c r="B7" s="356" t="s">
        <v>730</v>
      </c>
      <c r="C7" s="177" t="s">
        <v>548</v>
      </c>
      <c r="D7" s="356" t="s">
        <v>94</v>
      </c>
      <c r="E7" s="356" t="s">
        <v>554</v>
      </c>
      <c r="F7" s="356" t="s">
        <v>555</v>
      </c>
      <c r="G7" s="356" t="s">
        <v>167</v>
      </c>
      <c r="H7" s="356" t="s">
        <v>568</v>
      </c>
      <c r="I7" s="356" t="s">
        <v>569</v>
      </c>
      <c r="J7" s="356" t="s">
        <v>585</v>
      </c>
      <c r="K7" s="389" t="s">
        <v>586</v>
      </c>
      <c r="L7" s="391"/>
      <c r="M7" s="391"/>
      <c r="N7" s="390"/>
      <c r="O7" s="389" t="s">
        <v>587</v>
      </c>
      <c r="P7" s="390"/>
      <c r="Q7" s="357" t="s">
        <v>698</v>
      </c>
      <c r="R7" s="356" t="s">
        <v>834</v>
      </c>
      <c r="S7" s="344" t="s">
        <v>104</v>
      </c>
      <c r="T7" s="345"/>
      <c r="U7" s="346"/>
    </row>
    <row r="8" spans="1:21" s="101" customFormat="1" ht="12.55" x14ac:dyDescent="0.25">
      <c r="B8" s="356"/>
      <c r="C8" s="356" t="s">
        <v>552</v>
      </c>
      <c r="D8" s="356"/>
      <c r="E8" s="356"/>
      <c r="F8" s="356"/>
      <c r="G8" s="356"/>
      <c r="H8" s="356"/>
      <c r="I8" s="356"/>
      <c r="J8" s="356"/>
      <c r="K8" s="357" t="s">
        <v>588</v>
      </c>
      <c r="L8" s="357" t="s">
        <v>589</v>
      </c>
      <c r="M8" s="357" t="s">
        <v>815</v>
      </c>
      <c r="N8" s="357" t="s">
        <v>816</v>
      </c>
      <c r="O8" s="357" t="s">
        <v>591</v>
      </c>
      <c r="P8" s="357" t="s">
        <v>592</v>
      </c>
      <c r="Q8" s="358"/>
      <c r="R8" s="356"/>
      <c r="S8" s="347"/>
      <c r="T8" s="348"/>
      <c r="U8" s="349"/>
    </row>
    <row r="9" spans="1:21" s="101" customFormat="1" ht="12.55" x14ac:dyDescent="0.25">
      <c r="B9" s="356"/>
      <c r="C9" s="356"/>
      <c r="D9" s="356"/>
      <c r="E9" s="356"/>
      <c r="F9" s="356"/>
      <c r="G9" s="356"/>
      <c r="H9" s="356"/>
      <c r="I9" s="356"/>
      <c r="J9" s="356"/>
      <c r="K9" s="358"/>
      <c r="L9" s="358"/>
      <c r="M9" s="358"/>
      <c r="N9" s="358"/>
      <c r="O9" s="358"/>
      <c r="P9" s="358"/>
      <c r="Q9" s="358"/>
      <c r="R9" s="356"/>
      <c r="S9" s="347"/>
      <c r="T9" s="348"/>
      <c r="U9" s="349"/>
    </row>
    <row r="10" spans="1:21" s="101" customFormat="1" ht="12.55" x14ac:dyDescent="0.25">
      <c r="B10" s="357"/>
      <c r="C10" s="357"/>
      <c r="D10" s="357"/>
      <c r="E10" s="357"/>
      <c r="F10" s="357"/>
      <c r="G10" s="357"/>
      <c r="H10" s="357"/>
      <c r="I10" s="357"/>
      <c r="J10" s="357"/>
      <c r="K10" s="358"/>
      <c r="L10" s="358" t="s">
        <v>589</v>
      </c>
      <c r="M10" s="358" t="s">
        <v>590</v>
      </c>
      <c r="N10" s="358"/>
      <c r="O10" s="358" t="s">
        <v>591</v>
      </c>
      <c r="P10" s="358" t="s">
        <v>592</v>
      </c>
      <c r="Q10" s="358"/>
      <c r="R10" s="357"/>
      <c r="S10" s="385"/>
      <c r="T10" s="386"/>
      <c r="U10" s="387"/>
    </row>
    <row r="11" spans="1:21" s="101" customFormat="1" ht="15" customHeight="1" x14ac:dyDescent="0.25">
      <c r="B11" s="53" t="s">
        <v>745</v>
      </c>
      <c r="C11" s="102"/>
      <c r="D11" s="102"/>
      <c r="E11" s="102"/>
      <c r="F11" s="102"/>
      <c r="G11" s="102"/>
      <c r="H11" s="102"/>
      <c r="I11" s="102"/>
      <c r="J11" s="102"/>
      <c r="K11" s="102"/>
      <c r="L11" s="102"/>
      <c r="M11" s="102"/>
      <c r="N11" s="102"/>
      <c r="O11" s="102"/>
      <c r="P11" s="102"/>
      <c r="Q11" s="102"/>
      <c r="R11" s="103"/>
      <c r="S11" s="94"/>
      <c r="T11" s="94"/>
      <c r="U11" s="95"/>
    </row>
    <row r="12" spans="1:21" s="29" customFormat="1" ht="12.55" x14ac:dyDescent="0.25">
      <c r="B12" s="99"/>
      <c r="C12" s="99"/>
      <c r="D12" s="99"/>
      <c r="E12" s="99"/>
      <c r="F12" s="99"/>
      <c r="G12" s="99"/>
      <c r="H12" s="99"/>
      <c r="I12" s="99"/>
      <c r="J12" s="99"/>
      <c r="K12" s="99"/>
      <c r="L12" s="99"/>
      <c r="M12" s="99"/>
      <c r="N12" s="99"/>
      <c r="O12" s="99"/>
      <c r="P12" s="99"/>
      <c r="Q12" s="99"/>
      <c r="R12" s="240" t="str">
        <f t="shared" ref="R12:R34" si="0">IF(K12=0,"",AVERAGE(ABS(L12-K12),ABS(O12-P12))/ABS(O12-K12))</f>
        <v/>
      </c>
      <c r="S12" s="360"/>
      <c r="T12" s="360"/>
      <c r="U12" s="360"/>
    </row>
    <row r="13" spans="1:21" s="29" customFormat="1" ht="12.55" x14ac:dyDescent="0.25">
      <c r="B13" s="99"/>
      <c r="C13" s="99"/>
      <c r="D13" s="97"/>
      <c r="E13" s="99"/>
      <c r="F13" s="99"/>
      <c r="G13" s="99"/>
      <c r="H13" s="97"/>
      <c r="I13" s="97"/>
      <c r="J13" s="97"/>
      <c r="K13" s="97"/>
      <c r="L13" s="97"/>
      <c r="M13" s="97"/>
      <c r="N13" s="97"/>
      <c r="O13" s="97"/>
      <c r="P13" s="97"/>
      <c r="Q13" s="97"/>
      <c r="R13" s="240" t="str">
        <f t="shared" si="0"/>
        <v/>
      </c>
      <c r="S13" s="360"/>
      <c r="T13" s="360"/>
      <c r="U13" s="360"/>
    </row>
    <row r="14" spans="1:21" s="29" customFormat="1" ht="12.55" x14ac:dyDescent="0.25">
      <c r="B14" s="99"/>
      <c r="C14" s="99"/>
      <c r="D14" s="97"/>
      <c r="E14" s="99"/>
      <c r="F14" s="99"/>
      <c r="G14" s="99"/>
      <c r="H14" s="97"/>
      <c r="I14" s="97"/>
      <c r="J14" s="97"/>
      <c r="K14" s="97"/>
      <c r="L14" s="97"/>
      <c r="M14" s="97"/>
      <c r="N14" s="97"/>
      <c r="O14" s="97"/>
      <c r="P14" s="97"/>
      <c r="Q14" s="97"/>
      <c r="R14" s="240" t="str">
        <f t="shared" si="0"/>
        <v/>
      </c>
      <c r="S14" s="360"/>
      <c r="T14" s="360"/>
      <c r="U14" s="360"/>
    </row>
    <row r="15" spans="1:21" s="29" customFormat="1" ht="12.55" x14ac:dyDescent="0.25">
      <c r="B15" s="97"/>
      <c r="C15" s="97"/>
      <c r="D15" s="97"/>
      <c r="E15" s="97"/>
      <c r="F15" s="97"/>
      <c r="G15" s="97"/>
      <c r="H15" s="97"/>
      <c r="I15" s="97"/>
      <c r="J15" s="97"/>
      <c r="K15" s="97"/>
      <c r="L15" s="97"/>
      <c r="M15" s="97"/>
      <c r="N15" s="97"/>
      <c r="O15" s="97"/>
      <c r="P15" s="97"/>
      <c r="Q15" s="97"/>
      <c r="R15" s="240" t="str">
        <f t="shared" si="0"/>
        <v/>
      </c>
      <c r="S15" s="360"/>
      <c r="T15" s="360"/>
      <c r="U15" s="360"/>
    </row>
    <row r="16" spans="1:21" s="29" customFormat="1" ht="12.55" x14ac:dyDescent="0.25">
      <c r="B16" s="100"/>
      <c r="C16" s="100"/>
      <c r="D16" s="100"/>
      <c r="E16" s="100"/>
      <c r="F16" s="100"/>
      <c r="G16" s="100"/>
      <c r="H16" s="100"/>
      <c r="I16" s="100"/>
      <c r="J16" s="100"/>
      <c r="K16" s="100"/>
      <c r="L16" s="100"/>
      <c r="M16" s="100"/>
      <c r="N16" s="100"/>
      <c r="O16" s="100"/>
      <c r="P16" s="100"/>
      <c r="Q16" s="100"/>
      <c r="R16" s="240" t="str">
        <f t="shared" si="0"/>
        <v/>
      </c>
      <c r="S16" s="360"/>
      <c r="T16" s="360"/>
      <c r="U16" s="360"/>
    </row>
    <row r="17" spans="2:21" s="101" customFormat="1" ht="15" customHeight="1" x14ac:dyDescent="0.25">
      <c r="B17" s="53" t="s">
        <v>809</v>
      </c>
      <c r="C17" s="102"/>
      <c r="D17" s="102"/>
      <c r="E17" s="102"/>
      <c r="F17" s="102"/>
      <c r="G17" s="102"/>
      <c r="H17" s="102"/>
      <c r="I17" s="102"/>
      <c r="J17" s="102"/>
      <c r="K17" s="102"/>
      <c r="L17" s="102"/>
      <c r="M17" s="102"/>
      <c r="N17" s="102"/>
      <c r="O17" s="102"/>
      <c r="P17" s="102"/>
      <c r="Q17" s="102"/>
      <c r="R17" s="241"/>
      <c r="S17" s="94"/>
      <c r="T17" s="94"/>
      <c r="U17" s="95"/>
    </row>
    <row r="18" spans="2:21" s="29" customFormat="1" ht="12.55" x14ac:dyDescent="0.25">
      <c r="B18" s="164"/>
      <c r="C18" s="164"/>
      <c r="D18" s="164"/>
      <c r="E18" s="164"/>
      <c r="F18" s="164"/>
      <c r="G18" s="164"/>
      <c r="H18" s="164"/>
      <c r="I18" s="164"/>
      <c r="J18" s="164"/>
      <c r="K18" s="164"/>
      <c r="L18" s="164"/>
      <c r="M18" s="164"/>
      <c r="N18" s="164"/>
      <c r="O18" s="164"/>
      <c r="P18" s="164"/>
      <c r="Q18" s="164"/>
      <c r="R18" s="240" t="str">
        <f t="shared" si="0"/>
        <v/>
      </c>
      <c r="S18" s="359"/>
      <c r="T18" s="359"/>
      <c r="U18" s="359"/>
    </row>
    <row r="19" spans="2:21" s="29" customFormat="1" ht="12.55" x14ac:dyDescent="0.25">
      <c r="B19" s="162"/>
      <c r="C19" s="162"/>
      <c r="D19" s="162"/>
      <c r="E19" s="162"/>
      <c r="F19" s="162"/>
      <c r="G19" s="162"/>
      <c r="H19" s="162"/>
      <c r="I19" s="162"/>
      <c r="J19" s="162"/>
      <c r="K19" s="162"/>
      <c r="L19" s="162"/>
      <c r="M19" s="162"/>
      <c r="N19" s="162"/>
      <c r="O19" s="162"/>
      <c r="P19" s="162"/>
      <c r="Q19" s="162"/>
      <c r="R19" s="240" t="str">
        <f t="shared" si="0"/>
        <v/>
      </c>
      <c r="S19" s="359"/>
      <c r="T19" s="359"/>
      <c r="U19" s="359"/>
    </row>
    <row r="20" spans="2:21" s="29" customFormat="1" ht="12.55" x14ac:dyDescent="0.25">
      <c r="B20" s="162"/>
      <c r="C20" s="162"/>
      <c r="D20" s="162"/>
      <c r="E20" s="162"/>
      <c r="F20" s="162"/>
      <c r="G20" s="162"/>
      <c r="H20" s="162"/>
      <c r="I20" s="162"/>
      <c r="J20" s="162"/>
      <c r="K20" s="162"/>
      <c r="L20" s="162"/>
      <c r="M20" s="162"/>
      <c r="N20" s="162"/>
      <c r="O20" s="162"/>
      <c r="P20" s="162"/>
      <c r="Q20" s="162"/>
      <c r="R20" s="240" t="str">
        <f t="shared" si="0"/>
        <v/>
      </c>
      <c r="S20" s="359"/>
      <c r="T20" s="359"/>
      <c r="U20" s="359"/>
    </row>
    <row r="21" spans="2:21" s="29" customFormat="1" ht="12.55" x14ac:dyDescent="0.25">
      <c r="B21" s="162"/>
      <c r="C21" s="162"/>
      <c r="D21" s="162"/>
      <c r="E21" s="162"/>
      <c r="F21" s="162"/>
      <c r="G21" s="162"/>
      <c r="H21" s="162"/>
      <c r="I21" s="162"/>
      <c r="J21" s="162"/>
      <c r="K21" s="162"/>
      <c r="L21" s="162"/>
      <c r="M21" s="162"/>
      <c r="N21" s="162"/>
      <c r="O21" s="162"/>
      <c r="P21" s="162"/>
      <c r="Q21" s="162"/>
      <c r="R21" s="240" t="str">
        <f t="shared" si="0"/>
        <v/>
      </c>
      <c r="S21" s="359"/>
      <c r="T21" s="359"/>
      <c r="U21" s="359"/>
    </row>
    <row r="22" spans="2:21" s="29" customFormat="1" ht="12.55" x14ac:dyDescent="0.25">
      <c r="B22" s="165"/>
      <c r="C22" s="165"/>
      <c r="D22" s="165"/>
      <c r="E22" s="165"/>
      <c r="F22" s="165"/>
      <c r="G22" s="165"/>
      <c r="H22" s="165"/>
      <c r="I22" s="165"/>
      <c r="J22" s="165"/>
      <c r="K22" s="165"/>
      <c r="L22" s="165"/>
      <c r="M22" s="165"/>
      <c r="N22" s="165"/>
      <c r="O22" s="165"/>
      <c r="P22" s="165"/>
      <c r="Q22" s="165"/>
      <c r="R22" s="240" t="str">
        <f t="shared" si="0"/>
        <v/>
      </c>
      <c r="S22" s="359"/>
      <c r="T22" s="359"/>
      <c r="U22" s="359"/>
    </row>
    <row r="23" spans="2:21" s="101" customFormat="1" ht="15" customHeight="1" x14ac:dyDescent="0.25">
      <c r="B23" s="53" t="s">
        <v>635</v>
      </c>
      <c r="C23" s="102"/>
      <c r="D23" s="102"/>
      <c r="E23" s="102"/>
      <c r="F23" s="102"/>
      <c r="G23" s="102"/>
      <c r="H23" s="102"/>
      <c r="I23" s="102"/>
      <c r="J23" s="102"/>
      <c r="K23" s="102"/>
      <c r="L23" s="102"/>
      <c r="M23" s="102"/>
      <c r="N23" s="102"/>
      <c r="O23" s="102"/>
      <c r="P23" s="102"/>
      <c r="Q23" s="102"/>
      <c r="R23" s="241"/>
      <c r="S23" s="94"/>
      <c r="T23" s="94"/>
      <c r="U23" s="95"/>
    </row>
    <row r="24" spans="2:21" s="29" customFormat="1" ht="12.55" x14ac:dyDescent="0.25">
      <c r="B24" s="99"/>
      <c r="C24" s="99"/>
      <c r="D24" s="99"/>
      <c r="E24" s="99"/>
      <c r="F24" s="99"/>
      <c r="G24" s="99"/>
      <c r="H24" s="99"/>
      <c r="I24" s="99"/>
      <c r="J24" s="99"/>
      <c r="K24" s="99"/>
      <c r="L24" s="99"/>
      <c r="M24" s="104"/>
      <c r="N24" s="104"/>
      <c r="O24" s="104"/>
      <c r="P24" s="99"/>
      <c r="Q24" s="99"/>
      <c r="R24" s="240" t="str">
        <f t="shared" si="0"/>
        <v/>
      </c>
      <c r="S24" s="360"/>
      <c r="T24" s="360"/>
      <c r="U24" s="360"/>
    </row>
    <row r="25" spans="2:21" s="29" customFormat="1" ht="12.55" x14ac:dyDescent="0.25">
      <c r="B25" s="97"/>
      <c r="C25" s="97"/>
      <c r="D25" s="97"/>
      <c r="E25" s="97"/>
      <c r="F25" s="97"/>
      <c r="G25" s="97"/>
      <c r="H25" s="97"/>
      <c r="I25" s="97"/>
      <c r="J25" s="98"/>
      <c r="K25" s="98"/>
      <c r="L25" s="98"/>
      <c r="M25" s="98"/>
      <c r="N25" s="98"/>
      <c r="O25" s="98"/>
      <c r="P25" s="97"/>
      <c r="Q25" s="97"/>
      <c r="R25" s="240" t="str">
        <f t="shared" si="0"/>
        <v/>
      </c>
      <c r="S25" s="360"/>
      <c r="T25" s="360"/>
      <c r="U25" s="360"/>
    </row>
    <row r="26" spans="2:21" s="29" customFormat="1" ht="12.55" x14ac:dyDescent="0.25">
      <c r="B26" s="97"/>
      <c r="C26" s="97"/>
      <c r="D26" s="97"/>
      <c r="E26" s="97"/>
      <c r="F26" s="97"/>
      <c r="G26" s="97"/>
      <c r="H26" s="97"/>
      <c r="I26" s="97"/>
      <c r="J26" s="98"/>
      <c r="K26" s="98"/>
      <c r="L26" s="98"/>
      <c r="M26" s="98"/>
      <c r="N26" s="98"/>
      <c r="O26" s="98"/>
      <c r="P26" s="97"/>
      <c r="Q26" s="97"/>
      <c r="R26" s="240" t="str">
        <f t="shared" si="0"/>
        <v/>
      </c>
      <c r="S26" s="360"/>
      <c r="T26" s="360"/>
      <c r="U26" s="360"/>
    </row>
    <row r="27" spans="2:21" s="29" customFormat="1" ht="12.55" x14ac:dyDescent="0.25">
      <c r="B27" s="97"/>
      <c r="C27" s="97"/>
      <c r="D27" s="97"/>
      <c r="E27" s="97"/>
      <c r="F27" s="97"/>
      <c r="G27" s="97"/>
      <c r="H27" s="97"/>
      <c r="I27" s="97"/>
      <c r="J27" s="98"/>
      <c r="K27" s="98"/>
      <c r="L27" s="98"/>
      <c r="M27" s="98"/>
      <c r="N27" s="98"/>
      <c r="O27" s="98"/>
      <c r="P27" s="97"/>
      <c r="Q27" s="97"/>
      <c r="R27" s="240" t="str">
        <f t="shared" si="0"/>
        <v/>
      </c>
      <c r="S27" s="360"/>
      <c r="T27" s="360"/>
      <c r="U27" s="360"/>
    </row>
    <row r="28" spans="2:21" s="29" customFormat="1" ht="12.55" x14ac:dyDescent="0.25">
      <c r="B28" s="97"/>
      <c r="C28" s="97"/>
      <c r="D28" s="97"/>
      <c r="E28" s="97"/>
      <c r="F28" s="97"/>
      <c r="G28" s="97"/>
      <c r="H28" s="97"/>
      <c r="I28" s="97"/>
      <c r="J28" s="98"/>
      <c r="K28" s="98"/>
      <c r="L28" s="98"/>
      <c r="M28" s="98"/>
      <c r="N28" s="98"/>
      <c r="O28" s="98"/>
      <c r="P28" s="97"/>
      <c r="Q28" s="97"/>
      <c r="R28" s="240" t="str">
        <f t="shared" si="0"/>
        <v/>
      </c>
      <c r="S28" s="360"/>
      <c r="T28" s="360"/>
      <c r="U28" s="360"/>
    </row>
    <row r="29" spans="2:21" s="101" customFormat="1" ht="15" customHeight="1" x14ac:dyDescent="0.25">
      <c r="B29" s="53" t="s">
        <v>808</v>
      </c>
      <c r="C29" s="102"/>
      <c r="D29" s="102"/>
      <c r="E29" s="102"/>
      <c r="F29" s="102"/>
      <c r="G29" s="102"/>
      <c r="H29" s="102"/>
      <c r="I29" s="102"/>
      <c r="J29" s="102"/>
      <c r="K29" s="102"/>
      <c r="L29" s="102"/>
      <c r="M29" s="102"/>
      <c r="N29" s="102"/>
      <c r="O29" s="102"/>
      <c r="P29" s="102"/>
      <c r="Q29" s="102"/>
      <c r="R29" s="241"/>
      <c r="S29" s="94"/>
      <c r="T29" s="94"/>
      <c r="U29" s="95"/>
    </row>
    <row r="30" spans="2:21" s="29" customFormat="1" ht="12.55" x14ac:dyDescent="0.25">
      <c r="B30" s="164"/>
      <c r="C30" s="164"/>
      <c r="D30" s="164"/>
      <c r="E30" s="164"/>
      <c r="F30" s="164"/>
      <c r="G30" s="164"/>
      <c r="H30" s="164"/>
      <c r="I30" s="164"/>
      <c r="J30" s="167"/>
      <c r="K30" s="167"/>
      <c r="L30" s="167"/>
      <c r="M30" s="167"/>
      <c r="N30" s="167"/>
      <c r="O30" s="167"/>
      <c r="P30" s="164"/>
      <c r="Q30" s="164"/>
      <c r="R30" s="240" t="str">
        <f t="shared" si="0"/>
        <v/>
      </c>
      <c r="S30" s="359"/>
      <c r="T30" s="359"/>
      <c r="U30" s="359"/>
    </row>
    <row r="31" spans="2:21" s="29" customFormat="1" ht="12.55" x14ac:dyDescent="0.25">
      <c r="B31" s="162"/>
      <c r="C31" s="162"/>
      <c r="D31" s="162"/>
      <c r="E31" s="162"/>
      <c r="F31" s="162"/>
      <c r="G31" s="162"/>
      <c r="H31" s="162"/>
      <c r="I31" s="162"/>
      <c r="J31" s="163"/>
      <c r="K31" s="163"/>
      <c r="L31" s="163"/>
      <c r="M31" s="163"/>
      <c r="N31" s="163"/>
      <c r="O31" s="163"/>
      <c r="P31" s="162"/>
      <c r="Q31" s="162"/>
      <c r="R31" s="240" t="str">
        <f t="shared" si="0"/>
        <v/>
      </c>
      <c r="S31" s="359"/>
      <c r="T31" s="359"/>
      <c r="U31" s="359"/>
    </row>
    <row r="32" spans="2:21" s="29" customFormat="1" ht="12.55" x14ac:dyDescent="0.25">
      <c r="B32" s="162"/>
      <c r="C32" s="162"/>
      <c r="D32" s="162"/>
      <c r="E32" s="162"/>
      <c r="F32" s="162"/>
      <c r="G32" s="162"/>
      <c r="H32" s="162"/>
      <c r="I32" s="162"/>
      <c r="J32" s="163"/>
      <c r="K32" s="163"/>
      <c r="L32" s="163"/>
      <c r="M32" s="163"/>
      <c r="N32" s="163"/>
      <c r="O32" s="163"/>
      <c r="P32" s="162"/>
      <c r="Q32" s="162"/>
      <c r="R32" s="240" t="str">
        <f t="shared" si="0"/>
        <v/>
      </c>
      <c r="S32" s="359"/>
      <c r="T32" s="359"/>
      <c r="U32" s="359"/>
    </row>
    <row r="33" spans="2:21" s="29" customFormat="1" ht="12.55" x14ac:dyDescent="0.25">
      <c r="B33" s="162"/>
      <c r="C33" s="162"/>
      <c r="D33" s="162"/>
      <c r="E33" s="162"/>
      <c r="F33" s="162"/>
      <c r="G33" s="162"/>
      <c r="H33" s="162"/>
      <c r="I33" s="162"/>
      <c r="J33" s="163"/>
      <c r="K33" s="163"/>
      <c r="L33" s="163"/>
      <c r="M33" s="163"/>
      <c r="N33" s="163"/>
      <c r="O33" s="163"/>
      <c r="P33" s="162"/>
      <c r="Q33" s="162"/>
      <c r="R33" s="240" t="str">
        <f t="shared" si="0"/>
        <v/>
      </c>
      <c r="S33" s="359"/>
      <c r="T33" s="359"/>
      <c r="U33" s="359"/>
    </row>
    <row r="34" spans="2:21" s="29" customFormat="1" ht="12.55" x14ac:dyDescent="0.25">
      <c r="B34" s="162"/>
      <c r="C34" s="162"/>
      <c r="D34" s="162"/>
      <c r="E34" s="162"/>
      <c r="F34" s="162"/>
      <c r="G34" s="162"/>
      <c r="H34" s="162"/>
      <c r="I34" s="162"/>
      <c r="J34" s="163"/>
      <c r="K34" s="163"/>
      <c r="L34" s="163"/>
      <c r="M34" s="163"/>
      <c r="N34" s="163"/>
      <c r="O34" s="163"/>
      <c r="P34" s="162"/>
      <c r="Q34" s="162"/>
      <c r="R34" s="240" t="str">
        <f t="shared" si="0"/>
        <v/>
      </c>
      <c r="S34" s="359"/>
      <c r="T34" s="359"/>
      <c r="U34" s="359"/>
    </row>
    <row r="35" spans="2:21" x14ac:dyDescent="0.25">
      <c r="S35" s="29"/>
      <c r="T35" s="29"/>
      <c r="U35" s="29"/>
    </row>
    <row r="36" spans="2:21" ht="15.95" customHeight="1" x14ac:dyDescent="0.25">
      <c r="B36" s="392" t="s">
        <v>778</v>
      </c>
      <c r="C36" s="392"/>
      <c r="D36" s="392"/>
      <c r="E36" s="392"/>
      <c r="F36" s="392"/>
      <c r="G36" s="392"/>
      <c r="H36" s="392"/>
      <c r="I36" s="392"/>
      <c r="J36" s="392"/>
      <c r="K36" s="392"/>
      <c r="L36" s="392"/>
      <c r="M36" s="392"/>
      <c r="N36" s="392"/>
      <c r="O36" s="392"/>
      <c r="P36" s="392"/>
      <c r="S36" s="29"/>
      <c r="T36" s="29"/>
      <c r="U36" s="29"/>
    </row>
    <row r="37" spans="2:21" ht="15" customHeight="1" x14ac:dyDescent="0.25">
      <c r="B37" s="356" t="s">
        <v>730</v>
      </c>
      <c r="C37" s="123" t="s">
        <v>548</v>
      </c>
      <c r="D37" s="356" t="s">
        <v>573</v>
      </c>
      <c r="E37" s="356"/>
      <c r="F37" s="389" t="s">
        <v>574</v>
      </c>
      <c r="G37" s="391"/>
      <c r="H37" s="390"/>
      <c r="I37" s="389" t="s">
        <v>575</v>
      </c>
      <c r="J37" s="391"/>
      <c r="K37" s="391"/>
      <c r="L37" s="390"/>
      <c r="M37" s="356" t="s">
        <v>868</v>
      </c>
      <c r="N37" s="344" t="s">
        <v>104</v>
      </c>
      <c r="O37" s="345"/>
      <c r="P37" s="346"/>
    </row>
    <row r="38" spans="2:21" ht="14.35" customHeight="1" x14ac:dyDescent="0.25">
      <c r="B38" s="356"/>
      <c r="C38" s="356" t="s">
        <v>552</v>
      </c>
      <c r="D38" s="356" t="s">
        <v>863</v>
      </c>
      <c r="E38" s="356" t="s">
        <v>576</v>
      </c>
      <c r="F38" s="356" t="s">
        <v>577</v>
      </c>
      <c r="G38" s="356" t="s">
        <v>578</v>
      </c>
      <c r="H38" s="356" t="s">
        <v>551</v>
      </c>
      <c r="I38" s="356" t="s">
        <v>579</v>
      </c>
      <c r="J38" s="356" t="s">
        <v>580</v>
      </c>
      <c r="K38" s="356" t="s">
        <v>581</v>
      </c>
      <c r="L38" s="357" t="s">
        <v>697</v>
      </c>
      <c r="M38" s="356"/>
      <c r="N38" s="347"/>
      <c r="O38" s="348"/>
      <c r="P38" s="349"/>
    </row>
    <row r="39" spans="2:21" x14ac:dyDescent="0.25">
      <c r="B39" s="356"/>
      <c r="C39" s="356"/>
      <c r="D39" s="356"/>
      <c r="E39" s="356"/>
      <c r="F39" s="356"/>
      <c r="G39" s="356"/>
      <c r="H39" s="356"/>
      <c r="I39" s="356"/>
      <c r="J39" s="356"/>
      <c r="K39" s="356"/>
      <c r="L39" s="358"/>
      <c r="M39" s="356"/>
      <c r="N39" s="347"/>
      <c r="O39" s="348"/>
      <c r="P39" s="349"/>
    </row>
    <row r="40" spans="2:21" ht="21.95" customHeight="1" x14ac:dyDescent="0.25">
      <c r="B40" s="357"/>
      <c r="C40" s="357"/>
      <c r="D40" s="357"/>
      <c r="E40" s="357"/>
      <c r="F40" s="357"/>
      <c r="G40" s="357"/>
      <c r="H40" s="357"/>
      <c r="I40" s="357"/>
      <c r="J40" s="357"/>
      <c r="K40" s="357"/>
      <c r="L40" s="358"/>
      <c r="M40" s="356"/>
      <c r="N40" s="385"/>
      <c r="O40" s="386"/>
      <c r="P40" s="387"/>
    </row>
    <row r="41" spans="2:21" x14ac:dyDescent="0.25">
      <c r="B41" s="53" t="s">
        <v>745</v>
      </c>
      <c r="C41" s="102"/>
      <c r="D41" s="102"/>
      <c r="E41" s="102"/>
      <c r="F41" s="102"/>
      <c r="G41" s="102"/>
      <c r="H41" s="102"/>
      <c r="I41" s="102"/>
      <c r="J41" s="102"/>
      <c r="K41" s="102"/>
      <c r="L41" s="103"/>
      <c r="M41" s="103"/>
      <c r="N41" s="94"/>
      <c r="O41" s="94"/>
      <c r="P41" s="95"/>
    </row>
    <row r="42" spans="2:21" x14ac:dyDescent="0.25">
      <c r="B42" s="99"/>
      <c r="C42" s="99"/>
      <c r="D42" s="99"/>
      <c r="E42" s="99"/>
      <c r="F42" s="99"/>
      <c r="G42" s="99"/>
      <c r="H42" s="99"/>
      <c r="I42" s="99"/>
      <c r="J42" s="99"/>
      <c r="K42" s="99"/>
      <c r="L42" s="99"/>
      <c r="M42" s="99"/>
      <c r="N42" s="360"/>
      <c r="O42" s="360"/>
      <c r="P42" s="360"/>
    </row>
    <row r="43" spans="2:21" x14ac:dyDescent="0.25">
      <c r="B43" s="97"/>
      <c r="C43" s="97"/>
      <c r="D43" s="97"/>
      <c r="E43" s="97"/>
      <c r="F43" s="97"/>
      <c r="G43" s="97"/>
      <c r="H43" s="97"/>
      <c r="I43" s="97"/>
      <c r="J43" s="97"/>
      <c r="K43" s="97"/>
      <c r="L43" s="97"/>
      <c r="M43" s="97"/>
      <c r="N43" s="360"/>
      <c r="O43" s="360"/>
      <c r="P43" s="360"/>
    </row>
    <row r="44" spans="2:21" x14ac:dyDescent="0.25">
      <c r="B44" s="97"/>
      <c r="C44" s="97"/>
      <c r="D44" s="97"/>
      <c r="E44" s="97"/>
      <c r="F44" s="97"/>
      <c r="G44" s="97"/>
      <c r="H44" s="97"/>
      <c r="I44" s="97"/>
      <c r="J44" s="97"/>
      <c r="K44" s="97"/>
      <c r="L44" s="97"/>
      <c r="M44" s="97"/>
      <c r="N44" s="360"/>
      <c r="O44" s="360"/>
      <c r="P44" s="360"/>
    </row>
    <row r="45" spans="2:21" x14ac:dyDescent="0.25">
      <c r="B45" s="97"/>
      <c r="C45" s="97"/>
      <c r="D45" s="97"/>
      <c r="E45" s="97"/>
      <c r="F45" s="97"/>
      <c r="G45" s="97"/>
      <c r="H45" s="97"/>
      <c r="I45" s="97"/>
      <c r="J45" s="97"/>
      <c r="K45" s="97"/>
      <c r="L45" s="97"/>
      <c r="M45" s="97"/>
      <c r="N45" s="360"/>
      <c r="O45" s="360"/>
      <c r="P45" s="360"/>
    </row>
    <row r="46" spans="2:21" x14ac:dyDescent="0.25">
      <c r="B46" s="100"/>
      <c r="C46" s="100"/>
      <c r="D46" s="100"/>
      <c r="E46" s="100"/>
      <c r="F46" s="100"/>
      <c r="G46" s="100"/>
      <c r="H46" s="100"/>
      <c r="I46" s="100"/>
      <c r="J46" s="100"/>
      <c r="K46" s="100"/>
      <c r="L46" s="100"/>
      <c r="M46" s="100"/>
      <c r="N46" s="360"/>
      <c r="O46" s="360"/>
      <c r="P46" s="360"/>
    </row>
    <row r="47" spans="2:21" x14ac:dyDescent="0.25">
      <c r="B47" s="53" t="s">
        <v>809</v>
      </c>
      <c r="C47" s="102"/>
      <c r="D47" s="102"/>
      <c r="E47" s="102"/>
      <c r="F47" s="102"/>
      <c r="G47" s="102"/>
      <c r="H47" s="102"/>
      <c r="I47" s="102"/>
      <c r="J47" s="102"/>
      <c r="K47" s="102"/>
      <c r="L47" s="103"/>
      <c r="M47" s="103"/>
      <c r="N47" s="94"/>
      <c r="O47" s="94"/>
      <c r="P47" s="95"/>
    </row>
    <row r="48" spans="2:21" x14ac:dyDescent="0.25">
      <c r="B48" s="164"/>
      <c r="C48" s="164"/>
      <c r="D48" s="164"/>
      <c r="E48" s="164"/>
      <c r="F48" s="164"/>
      <c r="G48" s="164"/>
      <c r="H48" s="164"/>
      <c r="I48" s="164"/>
      <c r="J48" s="164"/>
      <c r="K48" s="164"/>
      <c r="L48" s="164"/>
      <c r="M48" s="164"/>
      <c r="N48" s="359"/>
      <c r="O48" s="359"/>
      <c r="P48" s="359"/>
    </row>
    <row r="49" spans="2:16" x14ac:dyDescent="0.25">
      <c r="B49" s="162"/>
      <c r="C49" s="162"/>
      <c r="D49" s="162"/>
      <c r="E49" s="162"/>
      <c r="F49" s="162"/>
      <c r="G49" s="162"/>
      <c r="H49" s="162"/>
      <c r="I49" s="162"/>
      <c r="J49" s="162"/>
      <c r="K49" s="162"/>
      <c r="L49" s="162"/>
      <c r="M49" s="162"/>
      <c r="N49" s="359"/>
      <c r="O49" s="359"/>
      <c r="P49" s="359"/>
    </row>
    <row r="50" spans="2:16" x14ac:dyDescent="0.25">
      <c r="B50" s="162"/>
      <c r="C50" s="162"/>
      <c r="D50" s="162"/>
      <c r="E50" s="162"/>
      <c r="F50" s="162"/>
      <c r="G50" s="162"/>
      <c r="H50" s="162"/>
      <c r="I50" s="162"/>
      <c r="J50" s="162"/>
      <c r="K50" s="162"/>
      <c r="L50" s="162"/>
      <c r="M50" s="162"/>
      <c r="N50" s="359"/>
      <c r="O50" s="359"/>
      <c r="P50" s="359"/>
    </row>
    <row r="51" spans="2:16" x14ac:dyDescent="0.25">
      <c r="B51" s="162"/>
      <c r="C51" s="162"/>
      <c r="D51" s="162"/>
      <c r="E51" s="162"/>
      <c r="F51" s="162"/>
      <c r="G51" s="162"/>
      <c r="H51" s="162"/>
      <c r="I51" s="162"/>
      <c r="J51" s="162"/>
      <c r="K51" s="162"/>
      <c r="L51" s="162"/>
      <c r="M51" s="162"/>
      <c r="N51" s="359"/>
      <c r="O51" s="359"/>
      <c r="P51" s="359"/>
    </row>
    <row r="52" spans="2:16" x14ac:dyDescent="0.25">
      <c r="B52" s="165"/>
      <c r="C52" s="165"/>
      <c r="D52" s="165"/>
      <c r="E52" s="165"/>
      <c r="F52" s="165"/>
      <c r="G52" s="165"/>
      <c r="H52" s="165"/>
      <c r="I52" s="165"/>
      <c r="J52" s="165"/>
      <c r="K52" s="165"/>
      <c r="L52" s="165"/>
      <c r="M52" s="165"/>
      <c r="N52" s="359"/>
      <c r="O52" s="359"/>
      <c r="P52" s="359"/>
    </row>
    <row r="53" spans="2:16" x14ac:dyDescent="0.25">
      <c r="B53" s="53" t="s">
        <v>635</v>
      </c>
      <c r="C53" s="102"/>
      <c r="D53" s="102"/>
      <c r="E53" s="102"/>
      <c r="F53" s="102"/>
      <c r="G53" s="102"/>
      <c r="H53" s="102"/>
      <c r="I53" s="102"/>
      <c r="J53" s="102"/>
      <c r="K53" s="102"/>
      <c r="L53" s="103"/>
      <c r="M53" s="103"/>
      <c r="N53" s="94"/>
      <c r="O53" s="94"/>
      <c r="P53" s="95"/>
    </row>
    <row r="54" spans="2:16" x14ac:dyDescent="0.25">
      <c r="B54" s="99"/>
      <c r="C54" s="99"/>
      <c r="D54" s="99"/>
      <c r="E54" s="99"/>
      <c r="F54" s="99"/>
      <c r="G54" s="99"/>
      <c r="H54" s="99"/>
      <c r="I54" s="99"/>
      <c r="J54" s="99"/>
      <c r="K54" s="99"/>
      <c r="L54" s="99"/>
      <c r="M54" s="99"/>
      <c r="N54" s="360"/>
      <c r="O54" s="360"/>
      <c r="P54" s="360"/>
    </row>
    <row r="55" spans="2:16" x14ac:dyDescent="0.25">
      <c r="B55" s="97"/>
      <c r="C55" s="97"/>
      <c r="D55" s="97"/>
      <c r="E55" s="97"/>
      <c r="F55" s="97"/>
      <c r="G55" s="97"/>
      <c r="H55" s="97"/>
      <c r="I55" s="97"/>
      <c r="J55" s="97"/>
      <c r="K55" s="97"/>
      <c r="L55" s="97"/>
      <c r="M55" s="97"/>
      <c r="N55" s="360"/>
      <c r="O55" s="360"/>
      <c r="P55" s="360"/>
    </row>
    <row r="56" spans="2:16" x14ac:dyDescent="0.25">
      <c r="B56" s="97"/>
      <c r="C56" s="97"/>
      <c r="D56" s="97"/>
      <c r="E56" s="97"/>
      <c r="F56" s="97"/>
      <c r="G56" s="97"/>
      <c r="H56" s="97"/>
      <c r="I56" s="97"/>
      <c r="J56" s="97"/>
      <c r="K56" s="97"/>
      <c r="L56" s="97"/>
      <c r="M56" s="97"/>
      <c r="N56" s="360"/>
      <c r="O56" s="360"/>
      <c r="P56" s="360"/>
    </row>
    <row r="57" spans="2:16" x14ac:dyDescent="0.25">
      <c r="B57" s="97"/>
      <c r="C57" s="97"/>
      <c r="D57" s="97"/>
      <c r="E57" s="97"/>
      <c r="F57" s="97"/>
      <c r="G57" s="97"/>
      <c r="H57" s="97"/>
      <c r="I57" s="97"/>
      <c r="J57" s="97"/>
      <c r="K57" s="97"/>
      <c r="L57" s="97"/>
      <c r="M57" s="97"/>
      <c r="N57" s="360"/>
      <c r="O57" s="360"/>
      <c r="P57" s="360"/>
    </row>
    <row r="58" spans="2:16" x14ac:dyDescent="0.25">
      <c r="B58" s="97"/>
      <c r="C58" s="97"/>
      <c r="D58" s="97"/>
      <c r="E58" s="97"/>
      <c r="F58" s="97"/>
      <c r="G58" s="97"/>
      <c r="H58" s="97"/>
      <c r="I58" s="97"/>
      <c r="J58" s="97"/>
      <c r="K58" s="97"/>
      <c r="L58" s="97"/>
      <c r="M58" s="97"/>
      <c r="N58" s="360"/>
      <c r="O58" s="360"/>
      <c r="P58" s="360"/>
    </row>
    <row r="59" spans="2:16" x14ac:dyDescent="0.25">
      <c r="B59" s="53" t="s">
        <v>808</v>
      </c>
      <c r="C59" s="102"/>
      <c r="D59" s="102"/>
      <c r="E59" s="102"/>
      <c r="F59" s="102"/>
      <c r="G59" s="102"/>
      <c r="H59" s="102"/>
      <c r="I59" s="102"/>
      <c r="J59" s="102"/>
      <c r="K59" s="102"/>
      <c r="L59" s="103"/>
      <c r="M59" s="103"/>
      <c r="N59" s="94"/>
      <c r="O59" s="94"/>
      <c r="P59" s="95"/>
    </row>
    <row r="60" spans="2:16" x14ac:dyDescent="0.25">
      <c r="B60" s="164"/>
      <c r="C60" s="164"/>
      <c r="D60" s="164"/>
      <c r="E60" s="164"/>
      <c r="F60" s="164"/>
      <c r="G60" s="164"/>
      <c r="H60" s="164"/>
      <c r="I60" s="164"/>
      <c r="J60" s="164"/>
      <c r="K60" s="164"/>
      <c r="L60" s="164"/>
      <c r="M60" s="164"/>
      <c r="N60" s="359"/>
      <c r="O60" s="359"/>
      <c r="P60" s="359"/>
    </row>
    <row r="61" spans="2:16" x14ac:dyDescent="0.25">
      <c r="B61" s="162"/>
      <c r="C61" s="162"/>
      <c r="D61" s="162"/>
      <c r="E61" s="162"/>
      <c r="F61" s="162"/>
      <c r="G61" s="162"/>
      <c r="H61" s="162"/>
      <c r="I61" s="162"/>
      <c r="J61" s="162"/>
      <c r="K61" s="162"/>
      <c r="L61" s="162"/>
      <c r="M61" s="162"/>
      <c r="N61" s="359"/>
      <c r="O61" s="359"/>
      <c r="P61" s="359"/>
    </row>
    <row r="62" spans="2:16" x14ac:dyDescent="0.25">
      <c r="B62" s="162"/>
      <c r="C62" s="162"/>
      <c r="D62" s="162"/>
      <c r="E62" s="162"/>
      <c r="F62" s="162"/>
      <c r="G62" s="162"/>
      <c r="H62" s="162"/>
      <c r="I62" s="162"/>
      <c r="J62" s="162"/>
      <c r="K62" s="162"/>
      <c r="L62" s="162"/>
      <c r="M62" s="162"/>
      <c r="N62" s="359"/>
      <c r="O62" s="359"/>
      <c r="P62" s="359"/>
    </row>
    <row r="63" spans="2:16" x14ac:dyDescent="0.25">
      <c r="B63" s="162"/>
      <c r="C63" s="162"/>
      <c r="D63" s="162"/>
      <c r="E63" s="162"/>
      <c r="F63" s="162"/>
      <c r="G63" s="162"/>
      <c r="H63" s="162"/>
      <c r="I63" s="162"/>
      <c r="J63" s="162"/>
      <c r="K63" s="162"/>
      <c r="L63" s="162"/>
      <c r="M63" s="162"/>
      <c r="N63" s="359"/>
      <c r="O63" s="359"/>
      <c r="P63" s="359"/>
    </row>
    <row r="64" spans="2:16" x14ac:dyDescent="0.25">
      <c r="B64" s="162"/>
      <c r="C64" s="162"/>
      <c r="D64" s="162"/>
      <c r="E64" s="162"/>
      <c r="F64" s="162"/>
      <c r="G64" s="162"/>
      <c r="H64" s="162"/>
      <c r="I64" s="162"/>
      <c r="J64" s="162"/>
      <c r="K64" s="162"/>
      <c r="L64" s="162"/>
      <c r="M64" s="162"/>
      <c r="N64" s="359"/>
      <c r="O64" s="359"/>
      <c r="P64" s="359"/>
    </row>
    <row r="66" spans="2:7" ht="15.3" x14ac:dyDescent="0.25">
      <c r="B66" s="322" t="s">
        <v>853</v>
      </c>
      <c r="C66" s="323"/>
      <c r="D66" s="323"/>
      <c r="E66" s="323"/>
      <c r="F66" s="323"/>
      <c r="G66" s="324"/>
    </row>
    <row r="67" spans="2:7" x14ac:dyDescent="0.25">
      <c r="B67" s="96" t="s">
        <v>635</v>
      </c>
      <c r="C67" s="94"/>
      <c r="D67" s="94"/>
      <c r="E67" s="94"/>
      <c r="F67" s="94"/>
      <c r="G67" s="95"/>
    </row>
    <row r="68" spans="2:7" x14ac:dyDescent="0.25">
      <c r="B68" s="126" t="s">
        <v>94</v>
      </c>
      <c r="C68" s="126" t="s">
        <v>854</v>
      </c>
      <c r="D68" s="174" t="s">
        <v>855</v>
      </c>
      <c r="E68" s="175" t="s">
        <v>856</v>
      </c>
      <c r="F68" s="320" t="s">
        <v>104</v>
      </c>
      <c r="G68" s="321"/>
    </row>
    <row r="69" spans="2:7" x14ac:dyDescent="0.25">
      <c r="B69" s="188"/>
      <c r="C69" s="209"/>
      <c r="D69" s="209"/>
      <c r="E69" s="202">
        <f>C69+D69</f>
        <v>0</v>
      </c>
      <c r="F69" s="311"/>
      <c r="G69" s="312"/>
    </row>
    <row r="70" spans="2:7" x14ac:dyDescent="0.25">
      <c r="B70" s="188"/>
      <c r="C70" s="209"/>
      <c r="D70" s="209"/>
      <c r="E70" s="202">
        <f t="shared" ref="E70:E75" si="1">C70+D70</f>
        <v>0</v>
      </c>
      <c r="F70" s="311"/>
      <c r="G70" s="312"/>
    </row>
    <row r="71" spans="2:7" x14ac:dyDescent="0.25">
      <c r="B71" s="188"/>
      <c r="C71" s="209"/>
      <c r="D71" s="209"/>
      <c r="E71" s="202">
        <f t="shared" si="1"/>
        <v>0</v>
      </c>
      <c r="F71" s="311"/>
      <c r="G71" s="312"/>
    </row>
    <row r="72" spans="2:7" x14ac:dyDescent="0.25">
      <c r="B72" s="188"/>
      <c r="C72" s="209"/>
      <c r="D72" s="209"/>
      <c r="E72" s="202">
        <f t="shared" si="1"/>
        <v>0</v>
      </c>
      <c r="F72" s="311"/>
      <c r="G72" s="312"/>
    </row>
    <row r="73" spans="2:7" x14ac:dyDescent="0.25">
      <c r="B73" s="188"/>
      <c r="C73" s="209"/>
      <c r="D73" s="209"/>
      <c r="E73" s="202">
        <f t="shared" si="1"/>
        <v>0</v>
      </c>
      <c r="F73" s="311"/>
      <c r="G73" s="312"/>
    </row>
    <row r="74" spans="2:7" x14ac:dyDescent="0.25">
      <c r="B74" s="188"/>
      <c r="C74" s="209"/>
      <c r="D74" s="209"/>
      <c r="E74" s="202">
        <f t="shared" si="1"/>
        <v>0</v>
      </c>
      <c r="F74" s="311"/>
      <c r="G74" s="312"/>
    </row>
    <row r="75" spans="2:7" x14ac:dyDescent="0.25">
      <c r="B75" s="188"/>
      <c r="C75" s="209"/>
      <c r="D75" s="209"/>
      <c r="E75" s="202">
        <f t="shared" si="1"/>
        <v>0</v>
      </c>
      <c r="F75" s="311"/>
      <c r="G75" s="312"/>
    </row>
  </sheetData>
  <sheetProtection algorithmName="SHA-512" hashValue="IsHP6Y8df9MwPEHlP1W4Cw/NL3aUsYj3l/dqEHbz4RwpMfPASV6SiGf20rWlVKElopnfCoCCWrnD7AcuhfXoNQ==" saltValue="CwfHMgBDF0ARTK/Oy000QQ==" spinCount="100000" sheet="1" formatColumns="0" formatRows="0" insertRows="0"/>
  <mergeCells count="90">
    <mergeCell ref="B6:U6"/>
    <mergeCell ref="B2:U2"/>
    <mergeCell ref="B3:U3"/>
    <mergeCell ref="B4:U4"/>
    <mergeCell ref="N60:P60"/>
    <mergeCell ref="N48:P48"/>
    <mergeCell ref="N49:P49"/>
    <mergeCell ref="N50:P50"/>
    <mergeCell ref="N51:P51"/>
    <mergeCell ref="N52:P52"/>
    <mergeCell ref="N42:P42"/>
    <mergeCell ref="N43:P43"/>
    <mergeCell ref="N44:P44"/>
    <mergeCell ref="N45:P45"/>
    <mergeCell ref="N46:P46"/>
    <mergeCell ref="S32:U32"/>
    <mergeCell ref="N61:P61"/>
    <mergeCell ref="N62:P62"/>
    <mergeCell ref="N63:P63"/>
    <mergeCell ref="N64:P64"/>
    <mergeCell ref="N54:P54"/>
    <mergeCell ref="N55:P55"/>
    <mergeCell ref="N56:P56"/>
    <mergeCell ref="N57:P57"/>
    <mergeCell ref="N58:P58"/>
    <mergeCell ref="S33:U33"/>
    <mergeCell ref="S34:U34"/>
    <mergeCell ref="S7:U10"/>
    <mergeCell ref="N37:P40"/>
    <mergeCell ref="B36:P36"/>
    <mergeCell ref="S26:U26"/>
    <mergeCell ref="S27:U27"/>
    <mergeCell ref="S28:U28"/>
    <mergeCell ref="S30:U30"/>
    <mergeCell ref="S31:U31"/>
    <mergeCell ref="M37:M40"/>
    <mergeCell ref="S12:U12"/>
    <mergeCell ref="S13:U13"/>
    <mergeCell ref="S14:U14"/>
    <mergeCell ref="S15:U15"/>
    <mergeCell ref="S16:U16"/>
    <mergeCell ref="S24:U24"/>
    <mergeCell ref="S25:U25"/>
    <mergeCell ref="D7:D10"/>
    <mergeCell ref="E7:E10"/>
    <mergeCell ref="R7:R10"/>
    <mergeCell ref="Q7:Q10"/>
    <mergeCell ref="K7:N7"/>
    <mergeCell ref="N8:N10"/>
    <mergeCell ref="S18:U18"/>
    <mergeCell ref="S19:U19"/>
    <mergeCell ref="S20:U20"/>
    <mergeCell ref="S21:U21"/>
    <mergeCell ref="S22:U22"/>
    <mergeCell ref="B7:B10"/>
    <mergeCell ref="H7:H10"/>
    <mergeCell ref="I7:I10"/>
    <mergeCell ref="C8:C10"/>
    <mergeCell ref="G7:G10"/>
    <mergeCell ref="F7:F10"/>
    <mergeCell ref="H38:H40"/>
    <mergeCell ref="I38:I40"/>
    <mergeCell ref="J38:J40"/>
    <mergeCell ref="F38:F40"/>
    <mergeCell ref="O7:P7"/>
    <mergeCell ref="L38:L40"/>
    <mergeCell ref="K38:K40"/>
    <mergeCell ref="F37:H37"/>
    <mergeCell ref="P8:P10"/>
    <mergeCell ref="L8:L10"/>
    <mergeCell ref="M8:M10"/>
    <mergeCell ref="O8:O10"/>
    <mergeCell ref="I37:L37"/>
    <mergeCell ref="J7:J10"/>
    <mergeCell ref="K8:K10"/>
    <mergeCell ref="F72:G72"/>
    <mergeCell ref="G38:G40"/>
    <mergeCell ref="F73:G73"/>
    <mergeCell ref="F74:G74"/>
    <mergeCell ref="F75:G75"/>
    <mergeCell ref="B66:G66"/>
    <mergeCell ref="F68:G68"/>
    <mergeCell ref="F69:G69"/>
    <mergeCell ref="F70:G70"/>
    <mergeCell ref="F71:G71"/>
    <mergeCell ref="B37:B40"/>
    <mergeCell ref="C38:C40"/>
    <mergeCell ref="D38:D40"/>
    <mergeCell ref="E38:E40"/>
    <mergeCell ref="D37:E37"/>
  </mergeCells>
  <phoneticPr fontId="37" type="noConversion"/>
  <pageMargins left="0.7" right="0.7" top="0.75" bottom="0.75" header="0.3" footer="0.3"/>
  <pageSetup orientation="portrait" horizontalDpi="4294967293" verticalDpi="9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282FD6-65A3-4D9B-A7E1-2325E24FF0F2}">
          <x14:formula1>
            <xm:f>'Data Validation'!$L$120:$L$121</xm:f>
          </x14:formula1>
          <xm:sqref>N12:N16 N18:N22 N24:N28 N30:N34 L42:M46 L48:M52 L54:M58 L60:M64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5633-A8F2-4E8B-B1EC-4FB820FE7BA0}">
  <sheetPr>
    <tabColor theme="4" tint="0.39997558519241921"/>
  </sheetPr>
  <dimension ref="A2:S30"/>
  <sheetViews>
    <sheetView showGridLines="0" zoomScale="90" zoomScaleNormal="90" workbookViewId="0"/>
  </sheetViews>
  <sheetFormatPr defaultColWidth="9.09765625" defaultRowHeight="13.65" x14ac:dyDescent="0.25"/>
  <cols>
    <col min="1" max="1" width="3.3984375" style="4" customWidth="1"/>
    <col min="2" max="2" width="23.8984375" style="4" bestFit="1" customWidth="1"/>
    <col min="3" max="3" width="18" style="4" customWidth="1"/>
    <col min="4" max="5" width="13.3984375" style="4" bestFit="1" customWidth="1"/>
    <col min="6" max="6" width="11" style="4" bestFit="1" customWidth="1"/>
    <col min="7" max="7" width="14" style="4" customWidth="1"/>
    <col min="8" max="9" width="17.09765625" style="4" customWidth="1"/>
    <col min="10" max="10" width="16" style="4" bestFit="1" customWidth="1"/>
    <col min="11" max="11" width="15.3984375" style="4" customWidth="1"/>
    <col min="12" max="12" width="15.09765625" style="4" customWidth="1"/>
    <col min="13" max="13" width="18.59765625" style="4" customWidth="1"/>
    <col min="14" max="14" width="8" style="4" bestFit="1" customWidth="1"/>
    <col min="15" max="16" width="10.69921875" style="4" customWidth="1"/>
    <col min="17" max="17" width="17.3984375" style="4" customWidth="1"/>
    <col min="18" max="18" width="18.09765625" style="4" customWidth="1"/>
    <col min="19" max="23" width="16.3984375" style="4" customWidth="1"/>
    <col min="24" max="24" width="18.8984375" style="4" customWidth="1"/>
    <col min="25" max="28" width="12.8984375" style="4" customWidth="1"/>
    <col min="29" max="30" width="15.3984375" style="4" customWidth="1"/>
    <col min="31" max="31" width="33.296875" style="4" customWidth="1"/>
    <col min="32" max="16384" width="9.09765625" style="4"/>
  </cols>
  <sheetData>
    <row r="2" spans="1:19" s="11" customFormat="1" ht="22.4" x14ac:dyDescent="0.25">
      <c r="A2" s="12"/>
      <c r="B2" s="407" t="s">
        <v>759</v>
      </c>
      <c r="C2" s="408"/>
      <c r="D2" s="408"/>
      <c r="E2" s="408"/>
      <c r="F2" s="408"/>
      <c r="G2" s="408"/>
      <c r="H2" s="408"/>
      <c r="I2" s="408"/>
      <c r="J2" s="408"/>
      <c r="K2" s="408"/>
      <c r="L2" s="408"/>
      <c r="M2" s="408"/>
      <c r="N2" s="408"/>
      <c r="O2" s="408"/>
      <c r="P2" s="22"/>
      <c r="Q2" s="20"/>
      <c r="R2" s="21"/>
    </row>
    <row r="3" spans="1:19" ht="16.5" customHeight="1" x14ac:dyDescent="0.3">
      <c r="A3" s="5"/>
      <c r="B3" s="316" t="s">
        <v>731</v>
      </c>
      <c r="C3" s="317"/>
      <c r="D3" s="317"/>
      <c r="E3" s="317"/>
      <c r="F3" s="317"/>
      <c r="G3" s="317"/>
      <c r="H3" s="317"/>
      <c r="I3" s="317"/>
      <c r="J3" s="317"/>
      <c r="K3" s="317"/>
      <c r="L3" s="317"/>
      <c r="M3" s="317"/>
      <c r="N3" s="317"/>
      <c r="O3" s="318"/>
      <c r="P3" s="22"/>
      <c r="Q3" s="20"/>
      <c r="R3" s="21"/>
      <c r="S3" s="11"/>
    </row>
    <row r="4" spans="1:19" ht="15" customHeight="1" x14ac:dyDescent="0.25">
      <c r="A4" s="5"/>
      <c r="B4" s="409" t="s">
        <v>752</v>
      </c>
      <c r="C4" s="314"/>
      <c r="D4" s="314"/>
      <c r="E4" s="314"/>
      <c r="F4" s="314"/>
      <c r="G4" s="314"/>
      <c r="H4" s="314"/>
      <c r="I4" s="314"/>
      <c r="J4" s="314"/>
      <c r="K4" s="314"/>
      <c r="L4" s="314"/>
      <c r="M4" s="314"/>
      <c r="N4" s="314"/>
      <c r="O4" s="315"/>
      <c r="P4" s="107"/>
      <c r="Q4" s="108"/>
      <c r="R4" s="108"/>
      <c r="S4" s="109"/>
    </row>
    <row r="6" spans="1:19" s="11" customFormat="1" ht="22.95" customHeight="1" x14ac:dyDescent="0.25">
      <c r="A6" s="12"/>
      <c r="B6" s="402" t="s">
        <v>709</v>
      </c>
      <c r="C6" s="403"/>
      <c r="D6" s="403"/>
      <c r="E6" s="403"/>
      <c r="F6" s="403"/>
      <c r="G6" s="403"/>
      <c r="H6" s="403"/>
      <c r="I6" s="403"/>
      <c r="J6" s="403"/>
      <c r="K6" s="403"/>
      <c r="L6" s="403"/>
      <c r="M6" s="403"/>
      <c r="N6" s="403"/>
      <c r="O6" s="403"/>
      <c r="P6" s="22"/>
      <c r="Q6" s="20"/>
      <c r="R6" s="21"/>
    </row>
    <row r="7" spans="1:19" s="109" customFormat="1" ht="12" customHeight="1" x14ac:dyDescent="0.25">
      <c r="A7" s="105"/>
      <c r="B7" s="380" t="s">
        <v>699</v>
      </c>
      <c r="C7" s="396" t="s">
        <v>94</v>
      </c>
      <c r="D7" s="380" t="s">
        <v>96</v>
      </c>
      <c r="E7" s="396" t="s">
        <v>167</v>
      </c>
      <c r="F7" s="380" t="s">
        <v>243</v>
      </c>
      <c r="G7" s="380" t="s">
        <v>229</v>
      </c>
      <c r="H7" s="380" t="s">
        <v>228</v>
      </c>
      <c r="I7" s="380" t="s">
        <v>268</v>
      </c>
      <c r="J7" s="380" t="s">
        <v>530</v>
      </c>
      <c r="K7" s="380" t="s">
        <v>168</v>
      </c>
      <c r="L7" s="404" t="s">
        <v>104</v>
      </c>
      <c r="M7" s="404"/>
      <c r="N7" s="404"/>
      <c r="O7" s="371"/>
      <c r="P7" s="107"/>
      <c r="Q7" s="108"/>
      <c r="R7" s="108"/>
    </row>
    <row r="8" spans="1:19" s="109" customFormat="1" ht="18" customHeight="1" x14ac:dyDescent="0.25">
      <c r="A8" s="105"/>
      <c r="B8" s="381"/>
      <c r="C8" s="397"/>
      <c r="D8" s="381"/>
      <c r="E8" s="397"/>
      <c r="F8" s="381"/>
      <c r="G8" s="381"/>
      <c r="H8" s="381"/>
      <c r="I8" s="381"/>
      <c r="J8" s="381"/>
      <c r="K8" s="381"/>
      <c r="L8" s="404"/>
      <c r="M8" s="404"/>
      <c r="N8" s="404"/>
      <c r="O8" s="404"/>
    </row>
    <row r="9" spans="1:19" s="7" customFormat="1" ht="24" x14ac:dyDescent="0.25">
      <c r="A9" s="9" t="s">
        <v>225</v>
      </c>
      <c r="B9" s="130" t="s">
        <v>262</v>
      </c>
      <c r="C9" s="13" t="str">
        <f>IF('General Project Info'!C58="","",IF('General Project Info'!C58='Data Validation'!$I$14,'General Project Info'!D58,'General Project Info'!C58))</f>
        <v/>
      </c>
      <c r="D9" s="14" t="str">
        <f>IF('General Project Info'!C60="","",'General Project Info'!C60)</f>
        <v/>
      </c>
      <c r="E9" s="13" t="str">
        <f>IF('General Project Info'!C61="","",IF('General Project Info'!C61='Data Validation'!$I$14,'General Project Info'!D61,'General Project Info'!C61))</f>
        <v/>
      </c>
      <c r="F9" s="13" t="str">
        <f>IF('General Project Info'!C57="","",IF('General Project Info'!C57='Data Validation'!$I$14,'General Project Info'!D57,'General Project Info'!C57))</f>
        <v/>
      </c>
      <c r="G9" s="201"/>
      <c r="H9" s="195"/>
      <c r="I9" s="24"/>
      <c r="J9" s="13" t="str">
        <f>IF('General Project Info'!C63="","",IF('General Project Info'!C63='Data Validation'!$I$14,'General Project Info'!D63,'General Project Info'!C63))</f>
        <v/>
      </c>
      <c r="K9" s="13" t="str">
        <f>IF('General Project Info'!C62="","",IF('General Project Info'!C62='Data Validation'!$I$14,'General Project Info'!D62,'General Project Info'!C62))</f>
        <v/>
      </c>
      <c r="L9" s="406"/>
      <c r="M9" s="406"/>
      <c r="N9" s="406"/>
      <c r="O9" s="406"/>
    </row>
    <row r="10" spans="1:19" s="7" customFormat="1" ht="24" x14ac:dyDescent="0.25">
      <c r="A10" s="9" t="s">
        <v>225</v>
      </c>
      <c r="B10" s="130" t="s">
        <v>261</v>
      </c>
      <c r="C10" s="13" t="str">
        <f>IF('General Project Info'!C66="","",IF('General Project Info'!C66='Data Validation'!$I$14,'General Project Info'!D66,'General Project Info'!C66))</f>
        <v/>
      </c>
      <c r="D10" s="14" t="str">
        <f>IF('General Project Info'!C68="","",'General Project Info'!C68)</f>
        <v/>
      </c>
      <c r="E10" s="13" t="str">
        <f>IF('General Project Info'!C69="","",IF('General Project Info'!C69='Data Validation'!$I$14,'General Project Info'!D69,'General Project Info'!C69))</f>
        <v/>
      </c>
      <c r="F10" s="13" t="str">
        <f>IF('General Project Info'!C65="","",IF('General Project Info'!C65='Data Validation'!$I$14,'General Project Info'!D65,'General Project Info'!C65))</f>
        <v/>
      </c>
      <c r="G10" s="201"/>
      <c r="H10" s="195"/>
      <c r="I10" s="24"/>
      <c r="J10" s="13" t="str">
        <f>IF('General Project Info'!C71="","",IF('General Project Info'!C71='Data Validation'!$I$14,'General Project Info'!D71,'General Project Info'!C71))</f>
        <v/>
      </c>
      <c r="K10" s="13" t="str">
        <f>IF('General Project Info'!C70="","",IF('General Project Info'!C70='Data Validation'!$I$14,'General Project Info'!D70,'General Project Info'!C70))</f>
        <v/>
      </c>
      <c r="L10" s="406"/>
      <c r="M10" s="406"/>
      <c r="N10" s="406"/>
      <c r="O10" s="406"/>
    </row>
    <row r="11" spans="1:19" s="109" customFormat="1" ht="25.1" x14ac:dyDescent="0.25">
      <c r="A11" s="105"/>
      <c r="B11" s="106" t="s">
        <v>259</v>
      </c>
      <c r="C11" s="48" t="s">
        <v>94</v>
      </c>
      <c r="D11" s="110" t="s">
        <v>96</v>
      </c>
      <c r="E11" s="48" t="s">
        <v>167</v>
      </c>
      <c r="F11" s="48" t="s">
        <v>243</v>
      </c>
      <c r="G11" s="48" t="s">
        <v>229</v>
      </c>
      <c r="H11" s="48" t="s">
        <v>228</v>
      </c>
      <c r="I11" s="48" t="s">
        <v>530</v>
      </c>
      <c r="J11" s="404" t="s">
        <v>104</v>
      </c>
      <c r="K11" s="404"/>
      <c r="L11" s="404"/>
      <c r="M11" s="404"/>
      <c r="N11" s="404"/>
      <c r="O11" s="404"/>
    </row>
    <row r="12" spans="1:19" s="7" customFormat="1" ht="24" x14ac:dyDescent="0.25">
      <c r="A12" s="9" t="s">
        <v>225</v>
      </c>
      <c r="B12" s="130" t="s">
        <v>257</v>
      </c>
      <c r="C12" s="13" t="str">
        <f>IF('General Project Info'!C75="","",IF('General Project Info'!C75='Data Validation'!$I$14,'General Project Info'!D75,'General Project Info'!C75))</f>
        <v/>
      </c>
      <c r="D12" s="14" t="str">
        <f>IF('General Project Info'!C76="","",'General Project Info'!C76)</f>
        <v/>
      </c>
      <c r="E12" s="13" t="str">
        <f>IF('General Project Info'!C77="","",IF('General Project Info'!C77='Data Validation'!$I$14,'General Project Info'!D77,'General Project Info'!C77))</f>
        <v/>
      </c>
      <c r="F12" s="13" t="str">
        <f>IF('General Project Info'!C74="","",IF('General Project Info'!C74='Data Validation'!$I$14,'General Project Info'!D74,'General Project Info'!C74))</f>
        <v/>
      </c>
      <c r="G12" s="201"/>
      <c r="H12" s="195"/>
      <c r="I12" s="13" t="str">
        <f>IF('General Project Info'!C79="","",'General Project Info'!C79)</f>
        <v/>
      </c>
      <c r="J12" s="405"/>
      <c r="K12" s="405"/>
      <c r="L12" s="405"/>
      <c r="M12" s="405"/>
      <c r="N12" s="405"/>
      <c r="O12" s="405"/>
    </row>
    <row r="13" spans="1:19" s="7" customFormat="1" ht="24" x14ac:dyDescent="0.25">
      <c r="A13" s="9" t="s">
        <v>225</v>
      </c>
      <c r="B13" s="130" t="s">
        <v>256</v>
      </c>
      <c r="C13" s="13" t="str">
        <f>IF('General Project Info'!C83="","",IF('General Project Info'!C83='Data Validation'!$I$14,'General Project Info'!D83,'General Project Info'!C83))</f>
        <v/>
      </c>
      <c r="D13" s="14" t="str">
        <f>IF('General Project Info'!C84="","",'General Project Info'!C84)</f>
        <v/>
      </c>
      <c r="E13" s="13" t="str">
        <f>IF('General Project Info'!C85="","",IF('General Project Info'!C85='Data Validation'!$I$14,'General Project Info'!D85,'General Project Info'!C85))</f>
        <v/>
      </c>
      <c r="F13" s="13" t="str">
        <f>IF('General Project Info'!C82="","",IF('General Project Info'!C82='Data Validation'!$I$14,'General Project Info'!D82,'General Project Info'!C82))</f>
        <v/>
      </c>
      <c r="G13" s="201"/>
      <c r="H13" s="195"/>
      <c r="I13" s="13" t="str">
        <f>IF('General Project Info'!C87="","",'General Project Info'!C87)</f>
        <v/>
      </c>
      <c r="J13" s="405"/>
      <c r="K13" s="405"/>
      <c r="L13" s="405"/>
      <c r="M13" s="405"/>
      <c r="N13" s="405"/>
      <c r="O13" s="405"/>
    </row>
    <row r="15" spans="1:19" s="27" customFormat="1" ht="23.35" customHeight="1" x14ac:dyDescent="0.3">
      <c r="B15" s="237" t="s">
        <v>711</v>
      </c>
      <c r="C15" s="238"/>
      <c r="D15" s="238"/>
      <c r="E15" s="238"/>
      <c r="F15" s="238"/>
      <c r="G15" s="238"/>
      <c r="H15" s="238"/>
      <c r="I15" s="238"/>
      <c r="J15" s="238"/>
      <c r="K15" s="238"/>
      <c r="L15" s="238"/>
      <c r="M15" s="238"/>
      <c r="N15" s="238"/>
      <c r="O15" s="238"/>
      <c r="P15" s="238"/>
      <c r="Q15" s="238"/>
      <c r="R15" s="238"/>
      <c r="S15" s="239"/>
    </row>
    <row r="16" spans="1:19" s="112" customFormat="1" ht="20.45" customHeight="1" x14ac:dyDescent="0.3">
      <c r="A16" s="111"/>
      <c r="B16" s="404" t="s">
        <v>255</v>
      </c>
      <c r="C16" s="380" t="s">
        <v>94</v>
      </c>
      <c r="D16" s="380" t="s">
        <v>167</v>
      </c>
      <c r="E16" s="404" t="s">
        <v>254</v>
      </c>
      <c r="F16" s="404"/>
      <c r="G16" s="404"/>
      <c r="H16" s="404"/>
      <c r="I16" s="404"/>
      <c r="J16" s="404"/>
      <c r="K16" s="404"/>
      <c r="L16" s="404"/>
      <c r="M16" s="404" t="s">
        <v>253</v>
      </c>
      <c r="N16" s="404"/>
      <c r="O16" s="404"/>
      <c r="P16" s="404"/>
      <c r="Q16" s="380" t="s">
        <v>703</v>
      </c>
      <c r="R16" s="380" t="s">
        <v>862</v>
      </c>
      <c r="S16" s="380" t="s">
        <v>104</v>
      </c>
    </row>
    <row r="17" spans="1:19" s="112" customFormat="1" ht="41.35" customHeight="1" x14ac:dyDescent="0.3">
      <c r="A17" s="111"/>
      <c r="B17" s="404"/>
      <c r="C17" s="381"/>
      <c r="D17" s="381"/>
      <c r="E17" s="48" t="s">
        <v>96</v>
      </c>
      <c r="F17" s="48" t="s">
        <v>231</v>
      </c>
      <c r="G17" s="48" t="s">
        <v>230</v>
      </c>
      <c r="H17" s="48" t="s">
        <v>700</v>
      </c>
      <c r="I17" s="48" t="s">
        <v>779</v>
      </c>
      <c r="J17" s="48" t="s">
        <v>780</v>
      </c>
      <c r="K17" s="48" t="s">
        <v>701</v>
      </c>
      <c r="L17" s="48" t="s">
        <v>702</v>
      </c>
      <c r="M17" s="48" t="s">
        <v>250</v>
      </c>
      <c r="N17" s="48" t="s">
        <v>96</v>
      </c>
      <c r="O17" s="48" t="s">
        <v>229</v>
      </c>
      <c r="P17" s="48" t="s">
        <v>702</v>
      </c>
      <c r="Q17" s="381"/>
      <c r="R17" s="381"/>
      <c r="S17" s="381"/>
    </row>
    <row r="18" spans="1:19" s="7" customFormat="1" ht="24" x14ac:dyDescent="0.25">
      <c r="A18" s="9" t="s">
        <v>225</v>
      </c>
      <c r="B18" s="204" t="s">
        <v>249</v>
      </c>
      <c r="C18" s="188"/>
      <c r="D18" s="188"/>
      <c r="E18" s="188"/>
      <c r="F18" s="188"/>
      <c r="G18" s="188"/>
      <c r="H18" s="188"/>
      <c r="I18" s="188"/>
      <c r="J18" s="188"/>
      <c r="K18" s="188"/>
      <c r="L18" s="188"/>
      <c r="M18" s="188"/>
      <c r="N18" s="188"/>
      <c r="O18" s="188"/>
      <c r="P18" s="188"/>
      <c r="Q18" s="188"/>
      <c r="R18" s="188"/>
      <c r="S18" s="26"/>
    </row>
    <row r="19" spans="1:19" s="7" customFormat="1" ht="24" x14ac:dyDescent="0.25">
      <c r="A19" s="9" t="s">
        <v>225</v>
      </c>
      <c r="B19" s="204" t="s">
        <v>248</v>
      </c>
      <c r="C19" s="188"/>
      <c r="D19" s="188"/>
      <c r="E19" s="188"/>
      <c r="F19" s="188"/>
      <c r="G19" s="188"/>
      <c r="H19" s="188"/>
      <c r="I19" s="188"/>
      <c r="J19" s="188"/>
      <c r="K19" s="188"/>
      <c r="L19" s="188"/>
      <c r="M19" s="188"/>
      <c r="N19" s="188"/>
      <c r="O19" s="188"/>
      <c r="P19" s="188"/>
      <c r="Q19" s="188"/>
      <c r="R19" s="188"/>
      <c r="S19" s="26"/>
    </row>
    <row r="20" spans="1:19" s="7" customFormat="1" ht="24" x14ac:dyDescent="0.25">
      <c r="A20" s="9" t="s">
        <v>225</v>
      </c>
      <c r="B20" s="204" t="s">
        <v>247</v>
      </c>
      <c r="C20" s="188"/>
      <c r="D20" s="188"/>
      <c r="E20" s="188"/>
      <c r="F20" s="188"/>
      <c r="G20" s="188"/>
      <c r="H20" s="188"/>
      <c r="I20" s="188"/>
      <c r="J20" s="188"/>
      <c r="K20" s="188"/>
      <c r="L20" s="188"/>
      <c r="M20" s="188"/>
      <c r="N20" s="188"/>
      <c r="O20" s="188"/>
      <c r="P20" s="188"/>
      <c r="Q20" s="188"/>
      <c r="R20" s="188"/>
      <c r="S20" s="26"/>
    </row>
    <row r="21" spans="1:19" s="215" customFormat="1" x14ac:dyDescent="0.3">
      <c r="B21" s="398" t="s">
        <v>545</v>
      </c>
      <c r="C21" s="399"/>
      <c r="D21" s="26"/>
      <c r="E21" s="400" t="s">
        <v>547</v>
      </c>
      <c r="F21" s="401"/>
      <c r="G21" s="401"/>
      <c r="H21" s="401"/>
      <c r="I21" s="234"/>
      <c r="J21" s="235"/>
      <c r="K21" s="235"/>
      <c r="L21" s="235"/>
      <c r="M21" s="235"/>
      <c r="N21" s="235"/>
      <c r="O21" s="235"/>
      <c r="P21" s="235"/>
      <c r="Q21" s="235"/>
      <c r="R21" s="235"/>
      <c r="S21" s="236"/>
    </row>
    <row r="22" spans="1:19" s="55" customFormat="1" ht="15.85" customHeight="1" x14ac:dyDescent="0.3">
      <c r="B22" s="28"/>
      <c r="C22" s="20"/>
      <c r="D22" s="20"/>
      <c r="E22" s="20"/>
      <c r="F22" s="20"/>
      <c r="G22" s="20"/>
      <c r="H22" s="20"/>
      <c r="I22" s="20"/>
      <c r="J22" s="20"/>
      <c r="K22" s="20"/>
      <c r="L22" s="20"/>
      <c r="M22" s="20"/>
      <c r="N22" s="20"/>
      <c r="O22" s="20"/>
      <c r="P22" s="20"/>
      <c r="Q22" s="20"/>
    </row>
    <row r="23" spans="1:19" s="55" customFormat="1" ht="15.85" customHeight="1" x14ac:dyDescent="0.3">
      <c r="B23" s="28"/>
      <c r="C23" s="20"/>
      <c r="D23" s="20"/>
      <c r="E23" s="20"/>
      <c r="F23" s="20"/>
      <c r="G23" s="20"/>
      <c r="H23" s="20"/>
      <c r="I23" s="20"/>
      <c r="J23" s="20"/>
      <c r="K23" s="20"/>
      <c r="L23" s="20"/>
      <c r="M23" s="20"/>
      <c r="N23" s="20"/>
      <c r="O23" s="20"/>
      <c r="P23" s="20"/>
      <c r="Q23" s="20"/>
    </row>
    <row r="24" spans="1:19" ht="15.3" x14ac:dyDescent="0.25">
      <c r="B24" s="306" t="s">
        <v>825</v>
      </c>
      <c r="C24" s="306"/>
      <c r="D24" s="306"/>
      <c r="E24" s="306"/>
    </row>
    <row r="25" spans="1:19" x14ac:dyDescent="0.25">
      <c r="B25" s="44" t="s">
        <v>94</v>
      </c>
      <c r="C25" s="43" t="s">
        <v>532</v>
      </c>
      <c r="D25" s="320" t="s">
        <v>104</v>
      </c>
      <c r="E25" s="321"/>
    </row>
    <row r="26" spans="1:19" s="5" customFormat="1" x14ac:dyDescent="0.25">
      <c r="B26" s="188"/>
      <c r="C26" s="209"/>
      <c r="D26" s="311"/>
      <c r="E26" s="312"/>
    </row>
    <row r="27" spans="1:19" s="5" customFormat="1" x14ac:dyDescent="0.25">
      <c r="B27" s="188"/>
      <c r="C27" s="209"/>
      <c r="D27" s="311"/>
      <c r="E27" s="312"/>
    </row>
    <row r="28" spans="1:19" s="5" customFormat="1" x14ac:dyDescent="0.25">
      <c r="B28" s="188"/>
      <c r="C28" s="209"/>
      <c r="D28" s="311"/>
      <c r="E28" s="312"/>
    </row>
    <row r="29" spans="1:19" s="5" customFormat="1" x14ac:dyDescent="0.25">
      <c r="B29" s="188"/>
      <c r="C29" s="209"/>
      <c r="D29" s="311"/>
      <c r="E29" s="312"/>
    </row>
    <row r="30" spans="1:19" s="5" customFormat="1" x14ac:dyDescent="0.25">
      <c r="B30" s="188"/>
      <c r="C30" s="209"/>
      <c r="D30" s="311"/>
      <c r="E30" s="312"/>
    </row>
  </sheetData>
  <sheetProtection algorithmName="SHA-512" hashValue="eQfts89zb3jYPF+MACvGeTG9rw0KMEqoqyc6sJyNby54grWbTiZ0bKeJEwan65Lvwwd2DyN2ZhF/p/y60o/sqg==" saltValue="gfE245L+0uvso34L8cojEQ==" spinCount="100000" sheet="1" objects="1" scenarios="1" formatColumns="0" formatRows="0" insertRows="0"/>
  <mergeCells count="37">
    <mergeCell ref="B2:O2"/>
    <mergeCell ref="D30:E30"/>
    <mergeCell ref="B24:E24"/>
    <mergeCell ref="B3:O3"/>
    <mergeCell ref="B4:O4"/>
    <mergeCell ref="D25:E25"/>
    <mergeCell ref="D26:E26"/>
    <mergeCell ref="D27:E27"/>
    <mergeCell ref="D28:E28"/>
    <mergeCell ref="D29:E29"/>
    <mergeCell ref="F7:F8"/>
    <mergeCell ref="H7:H8"/>
    <mergeCell ref="G7:G8"/>
    <mergeCell ref="B7:B8"/>
    <mergeCell ref="C7:C8"/>
    <mergeCell ref="D7:D8"/>
    <mergeCell ref="S16:S17"/>
    <mergeCell ref="B16:B17"/>
    <mergeCell ref="C16:C17"/>
    <mergeCell ref="Q16:Q17"/>
    <mergeCell ref="D16:D17"/>
    <mergeCell ref="E16:L16"/>
    <mergeCell ref="M16:P16"/>
    <mergeCell ref="R16:R17"/>
    <mergeCell ref="E7:E8"/>
    <mergeCell ref="B21:C21"/>
    <mergeCell ref="E21:H21"/>
    <mergeCell ref="B6:O6"/>
    <mergeCell ref="J11:O11"/>
    <mergeCell ref="J12:O12"/>
    <mergeCell ref="J13:O13"/>
    <mergeCell ref="L9:O9"/>
    <mergeCell ref="L10:O10"/>
    <mergeCell ref="I7:I8"/>
    <mergeCell ref="J7:J8"/>
    <mergeCell ref="K7:K8"/>
    <mergeCell ref="L7:O8"/>
  </mergeCells>
  <conditionalFormatting sqref="G9:G10">
    <cfRule type="expression" dxfId="0" priority="4">
      <formula>OR(H9="AFUE",H9="Et")=TRUE</formula>
    </cfRule>
  </conditionalFormatting>
  <dataValidations count="4">
    <dataValidation type="list" allowBlank="1" showInputMessage="1" showErrorMessage="1" sqref="M18:M20" xr:uid="{69DAD196-9767-4CE8-8B91-5252A212C97D}">
      <formula1>"All Ducted,All Non-Ducted,Mixed Ducted and Non-Ducted"</formula1>
    </dataValidation>
    <dataValidation type="list" allowBlank="1" showInputMessage="1" showErrorMessage="1" sqref="H9:H10" xr:uid="{69E3BA0E-4BE0-4396-B78A-B158F356E509}">
      <formula1>DD_HeatingComponents_RatedEfficiencyUnits</formula1>
    </dataValidation>
    <dataValidation allowBlank="1" showInputMessage="1" sqref="G9:G10 G12:G13" xr:uid="{9F9FA089-D1FC-41B6-814D-750EB80642BF}"/>
    <dataValidation type="list" allowBlank="1" showInputMessage="1" showErrorMessage="1" sqref="H12:H13" xr:uid="{DB07BF30-1164-405D-9601-96F7AE302C1B}">
      <formula1>DD_CoolingComponents_RatedEfficiencyUnit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93470D0-F4FA-484D-BCC7-8DC9E28447A5}">
          <x14:formula1>
            <xm:f>'Data Validation'!$AJ$104:$AJ$106</xm:f>
          </x14:formula1>
          <xm:sqref>H18:H20</xm:sqref>
        </x14:dataValidation>
        <x14:dataValidation type="list" allowBlank="1" showInputMessage="1" showErrorMessage="1" xr:uid="{19FC1AFB-942C-427D-9681-955B8A2D5987}">
          <x14:formula1>
            <xm:f>'Data Validation'!$AI$104:$AI$109</xm:f>
          </x14:formula1>
          <xm:sqref>C18:C20</xm:sqref>
        </x14:dataValidation>
        <x14:dataValidation type="list" allowBlank="1" showInputMessage="1" showErrorMessage="1" xr:uid="{4A437D4C-E653-4802-B440-CA5B1A31FE22}">
          <x14:formula1>
            <xm:f>'Data Validation'!$F$129:$F$130</xm:f>
          </x14:formula1>
          <xm:sqref>D21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58825B08ECC54B9C8E30EC082F138F" ma:contentTypeVersion="13" ma:contentTypeDescription="Create a new document." ma:contentTypeScope="" ma:versionID="151da865d60b68830274352cbf002eda">
  <xsd:schema xmlns:xsd="http://www.w3.org/2001/XMLSchema" xmlns:xs="http://www.w3.org/2001/XMLSchema" xmlns:p="http://schemas.microsoft.com/office/2006/metadata/properties" xmlns:ns3="2510f476-f3e2-4e30-99d0-b8395cd17fc4" xmlns:ns4="ad9c9794-72f0-487c-87f9-b86b6469a290" targetNamespace="http://schemas.microsoft.com/office/2006/metadata/properties" ma:root="true" ma:fieldsID="fe42a406822d44f93758ad9c00bf4696" ns3:_="" ns4:_="">
    <xsd:import namespace="2510f476-f3e2-4e30-99d0-b8395cd17fc4"/>
    <xsd:import namespace="ad9c9794-72f0-487c-87f9-b86b6469a29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f476-f3e2-4e30-99d0-b8395cd17fc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9794-72f0-487c-87f9-b86b6469a29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85DF97-1D69-4EBB-B13B-6F6E1856D95D}">
  <ds:schemaRefs>
    <ds:schemaRef ds:uri="http://purl.org/dc/terms/"/>
    <ds:schemaRef ds:uri="http://schemas.openxmlformats.org/package/2006/metadata/core-properties"/>
    <ds:schemaRef ds:uri="http://purl.org/dc/dcmitype/"/>
    <ds:schemaRef ds:uri="ad9c9794-72f0-487c-87f9-b86b6469a290"/>
    <ds:schemaRef ds:uri="2510f476-f3e2-4e30-99d0-b8395cd17fc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CCE7DA9-BCA5-47F2-98E3-1BACAEC2F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f476-f3e2-4e30-99d0-b8395cd17fc4"/>
    <ds:schemaRef ds:uri="ad9c9794-72f0-487c-87f9-b86b6469a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0A12E9-63F5-4E37-8909-4916E4F972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58</vt:i4>
      </vt:variant>
    </vt:vector>
  </HeadingPairs>
  <TitlesOfParts>
    <vt:vector size="80" baseType="lpstr">
      <vt:lpstr>Instructions</vt:lpstr>
      <vt:lpstr>General Project Info</vt:lpstr>
      <vt:lpstr>Env Pre-const</vt:lpstr>
      <vt:lpstr>Env Const</vt:lpstr>
      <vt:lpstr>Env Vent Pre-const</vt:lpstr>
      <vt:lpstr>Env Vent TestOut &amp; Const</vt:lpstr>
      <vt:lpstr>Vent Pre-const</vt:lpstr>
      <vt:lpstr>Vent Const</vt:lpstr>
      <vt:lpstr>H&amp;C Pre-const</vt:lpstr>
      <vt:lpstr>H&amp;C Const</vt:lpstr>
      <vt:lpstr>DHW Pre-const</vt:lpstr>
      <vt:lpstr>DHW Const</vt:lpstr>
      <vt:lpstr>Stove Pre-const</vt:lpstr>
      <vt:lpstr>Stove Const</vt:lpstr>
      <vt:lpstr>Air Sealing Pre-const</vt:lpstr>
      <vt:lpstr>Air Sealing Const</vt:lpstr>
      <vt:lpstr>Steam Pre-const</vt:lpstr>
      <vt:lpstr>Steam Const</vt:lpstr>
      <vt:lpstr>Pre-const QC Feedback</vt:lpstr>
      <vt:lpstr>Const QC Feedback</vt:lpstr>
      <vt:lpstr>Data Validation</vt:lpstr>
      <vt:lpstr>Version Track</vt:lpstr>
      <vt:lpstr>DD_AirInfiltration_Tightness</vt:lpstr>
      <vt:lpstr>DD_CoolingComponents_Controls</vt:lpstr>
      <vt:lpstr>DD_CoolingComponents_EquipmentType</vt:lpstr>
      <vt:lpstr>DD_CoolingComponents_EStar</vt:lpstr>
      <vt:lpstr>DD_CoolingComponents_FuelSource</vt:lpstr>
      <vt:lpstr>DD_CoolingComponents_Ownership</vt:lpstr>
      <vt:lpstr>DD_CoolingComponents_RatedEfficiencyUnit</vt:lpstr>
      <vt:lpstr>DD_CoolingComponents_SpacesServed</vt:lpstr>
      <vt:lpstr>DD_DHW_Controls</vt:lpstr>
      <vt:lpstr>DD_DHW_DHWfromSpaceHeatingBoiler</vt:lpstr>
      <vt:lpstr>DD_DHW_EStar</vt:lpstr>
      <vt:lpstr>DD_DHW_ExternalHeatExchanger</vt:lpstr>
      <vt:lpstr>DD_DHW_FuelSource</vt:lpstr>
      <vt:lpstr>DD_DHW_HeatingElementonStorageTank</vt:lpstr>
      <vt:lpstr>DD_DHW_MixingValve</vt:lpstr>
      <vt:lpstr>DD_DHW_RatedEfficiencyUnits</vt:lpstr>
      <vt:lpstr>DD_DHW_RecirculationPump</vt:lpstr>
      <vt:lpstr>DD_DHW_SpacesServed</vt:lpstr>
      <vt:lpstr>DD_DHW_StorageTank</vt:lpstr>
      <vt:lpstr>DD_DHW_StorageTankInsulated</vt:lpstr>
      <vt:lpstr>DD_DHW_TanklessCoil</vt:lpstr>
      <vt:lpstr>DD_DHW_VentingType</vt:lpstr>
      <vt:lpstr>DD_Distribution_CentralDistributionTypeCooling</vt:lpstr>
      <vt:lpstr>DD_Distribution_CentralDistributionTypeHeat</vt:lpstr>
      <vt:lpstr>DD_Envelope_VerificationMethod</vt:lpstr>
      <vt:lpstr>DD_ExteriorDoors_GlazingType</vt:lpstr>
      <vt:lpstr>DD_ExteriorDoors_Material</vt:lpstr>
      <vt:lpstr>DD_ExteriorDoors_WeatherStripping</vt:lpstr>
      <vt:lpstr>DD_HeatCool_TempMeas</vt:lpstr>
      <vt:lpstr>DD_HeatingComponents_Aquastat</vt:lpstr>
      <vt:lpstr>DD_HeatingComponents_Burner_EquipmentType</vt:lpstr>
      <vt:lpstr>DD_HeatingComponents_EndUse_Controls</vt:lpstr>
      <vt:lpstr>DD_HeatingComponents_EndUse_EquipmentType</vt:lpstr>
      <vt:lpstr>DD_HeatingComponents_EnergyMgtSystem</vt:lpstr>
      <vt:lpstr>DD_HeatingComponents_EquipmentType</vt:lpstr>
      <vt:lpstr>DD_HeatingComponents_EStar</vt:lpstr>
      <vt:lpstr>DD_HeatingComponents_FuelSource</vt:lpstr>
      <vt:lpstr>DD_HeatingComponents_HeatTimer</vt:lpstr>
      <vt:lpstr>DD_HeatingComponents_NightSetback</vt:lpstr>
      <vt:lpstr>DD_HeatingComponents_OutdoorAirReset</vt:lpstr>
      <vt:lpstr>DD_HeatingComponents_RatedEfficiencyUnits</vt:lpstr>
      <vt:lpstr>DD_HeatingComponents_SequencingControls</vt:lpstr>
      <vt:lpstr>DD_HeatingComponents_SpacesServed</vt:lpstr>
      <vt:lpstr>DD_HeatingComponents_VentingType</vt:lpstr>
      <vt:lpstr>DD_MotorsPumpsFans_Type</vt:lpstr>
      <vt:lpstr>DD_Ventilation_ConditionedSupply</vt:lpstr>
      <vt:lpstr>DD_Ventilation_DuctLeakiness</vt:lpstr>
      <vt:lpstr>DD_Ventilation_Estar</vt:lpstr>
      <vt:lpstr>DD_Ventilation_LocationofEquipment</vt:lpstr>
      <vt:lpstr>DD_Ventilation_SystemOperational</vt:lpstr>
      <vt:lpstr>DD_Ventilation_SystemType</vt:lpstr>
      <vt:lpstr>DD_Windows_FramingMaterial</vt:lpstr>
      <vt:lpstr>DD_Windows_GasFilled</vt:lpstr>
      <vt:lpstr>DD_Windows_GlassCoating</vt:lpstr>
      <vt:lpstr>DD_Windows_NumOfPanes</vt:lpstr>
      <vt:lpstr>DD_Windows_OperationType</vt:lpstr>
      <vt:lpstr>DD_Windows_ThermalBreak</vt:lpstr>
      <vt:lpstr>DD_Windows_WeatherStripping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Albanese</dc:creator>
  <cp:lastModifiedBy>Simonne Li</cp:lastModifiedBy>
  <dcterms:created xsi:type="dcterms:W3CDTF">2021-02-22T15:09:30Z</dcterms:created>
  <dcterms:modified xsi:type="dcterms:W3CDTF">2021-07-09T20:49:35Z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0x010100DC58825B08ECC54B9C8E30EC082F138F</vt:lpwstr>
  </property>
</Properties>
</file>