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https://nysemail.sharepoint.com/sites/nyserda-ext/ExternalCollaboration/Contractors/RESRFP/RESRFP23-1/LAI/RFP Development/RESRFP23-1 AUPR/"/>
    </mc:Choice>
  </mc:AlternateContent>
  <xr:revisionPtr revIDLastSave="45" documentId="8_{48FF6111-839E-43B1-98F7-1923A1D55249}" xr6:coauthVersionLast="47" xr6:coauthVersionMax="47" xr10:uidLastSave="{FCDA481A-EC49-4138-AB2D-897BBAB4F206}"/>
  <workbookProtection workbookAlgorithmName="SHA-512" workbookHashValue="iqF/wFNzSRCRulwOaCL1TbItI1Xeoyz6nAhmkiQUeygcAtRF1w+EDKKEP+16Vah/cCo9hc8futSNkeTkWvofIw==" workbookSaltValue="wx8YB78PCDeFHKxycVY7+A==" workbookSpinCount="100000" lockStructure="1"/>
  <bookViews>
    <workbookView xWindow="28680" yWindow="-120" windowWidth="29040" windowHeight="15720" xr2:uid="{739A16CC-4145-44F5-AE02-91B07182B508}"/>
  </bookViews>
  <sheets>
    <sheet name="User Guide" sheetId="1" r:id="rId1"/>
    <sheet name="Part V-1" sheetId="5" r:id="rId2"/>
    <sheet name="Part V-2" sheetId="6" r:id="rId3"/>
    <sheet name="Part V-Summary" sheetId="11" r:id="rId4"/>
    <sheet name="DAC MWBE SDVOB Benefits" sheetId="8" state="hidden" r:id="rId5"/>
  </sheets>
  <definedNames>
    <definedName name="_xlnm._FilterDatabase" localSheetId="4" hidden="1">'DAC MWBE SDVOB Benefits'!$A$2:$P$180</definedName>
    <definedName name="BidCapacity">'Part V-1'!#REF!</definedName>
    <definedName name="BidFacility">#REF!</definedName>
    <definedName name="BIndingSiteContro_Generator">#REF!</definedName>
    <definedName name="BindingSiteControl_EnergyStorage">#REF!</definedName>
    <definedName name="BindingSiteControl_ROW">#REF!</definedName>
    <definedName name="ContractTenor">'Part V-1'!$E$11</definedName>
    <definedName name="NYGATS">#REF!</definedName>
    <definedName name="Proposer">#REF!</definedName>
    <definedName name="SiteControl_EnergyStorage">#REF!</definedName>
    <definedName name="SiteControl_Generator">#REF!</definedName>
    <definedName name="SiteControl_ROW">#REF!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0" i="8" l="1"/>
  <c r="E180" i="8"/>
  <c r="F179" i="8"/>
  <c r="E179" i="8"/>
  <c r="F178" i="8"/>
  <c r="E178" i="8"/>
  <c r="F177" i="8"/>
  <c r="E177" i="8"/>
  <c r="F176" i="8"/>
  <c r="E176" i="8"/>
  <c r="F175" i="8"/>
  <c r="E175" i="8"/>
  <c r="B175" i="8" s="1"/>
  <c r="F174" i="8"/>
  <c r="E174" i="8"/>
  <c r="F173" i="8"/>
  <c r="E173" i="8"/>
  <c r="F172" i="8"/>
  <c r="E172" i="8"/>
  <c r="N172" i="8" s="1"/>
  <c r="F171" i="8"/>
  <c r="E171" i="8"/>
  <c r="F170" i="8"/>
  <c r="E170" i="8"/>
  <c r="F169" i="8"/>
  <c r="E169" i="8"/>
  <c r="B169" i="8" s="1"/>
  <c r="F168" i="8"/>
  <c r="E168" i="8"/>
  <c r="F167" i="8"/>
  <c r="E167" i="8"/>
  <c r="B167" i="8" s="1"/>
  <c r="F166" i="8"/>
  <c r="E166" i="8"/>
  <c r="F165" i="8"/>
  <c r="E165" i="8"/>
  <c r="F164" i="8"/>
  <c r="E164" i="8"/>
  <c r="F163" i="8"/>
  <c r="E163" i="8"/>
  <c r="B163" i="8" s="1"/>
  <c r="F162" i="8"/>
  <c r="E162" i="8"/>
  <c r="F161" i="8"/>
  <c r="E161" i="8"/>
  <c r="F160" i="8"/>
  <c r="E160" i="8"/>
  <c r="F159" i="8"/>
  <c r="E159" i="8"/>
  <c r="F158" i="8"/>
  <c r="E158" i="8"/>
  <c r="F157" i="8"/>
  <c r="E157" i="8"/>
  <c r="B157" i="8" s="1"/>
  <c r="F156" i="8"/>
  <c r="E156" i="8"/>
  <c r="F155" i="8"/>
  <c r="E155" i="8"/>
  <c r="F154" i="8"/>
  <c r="E154" i="8"/>
  <c r="F153" i="8"/>
  <c r="E153" i="8"/>
  <c r="F152" i="8"/>
  <c r="E152" i="8"/>
  <c r="F151" i="8"/>
  <c r="E151" i="8"/>
  <c r="B151" i="8" s="1"/>
  <c r="F150" i="8"/>
  <c r="E150" i="8"/>
  <c r="F149" i="8"/>
  <c r="E149" i="8"/>
  <c r="F148" i="8"/>
  <c r="E148" i="8"/>
  <c r="F147" i="8"/>
  <c r="E147" i="8"/>
  <c r="F146" i="8"/>
  <c r="E146" i="8"/>
  <c r="F145" i="8"/>
  <c r="E145" i="8"/>
  <c r="N145" i="8" s="1"/>
  <c r="F144" i="8"/>
  <c r="E144" i="8"/>
  <c r="F143" i="8"/>
  <c r="E143" i="8"/>
  <c r="F142" i="8"/>
  <c r="E142" i="8"/>
  <c r="F141" i="8"/>
  <c r="E141" i="8"/>
  <c r="F140" i="8"/>
  <c r="E140" i="8"/>
  <c r="F139" i="8"/>
  <c r="E139" i="8"/>
  <c r="N139" i="8" s="1"/>
  <c r="F138" i="8"/>
  <c r="E138" i="8"/>
  <c r="F137" i="8"/>
  <c r="E137" i="8"/>
  <c r="F136" i="8"/>
  <c r="E136" i="8"/>
  <c r="F135" i="8"/>
  <c r="E135" i="8"/>
  <c r="F134" i="8"/>
  <c r="E134" i="8"/>
  <c r="F133" i="8"/>
  <c r="E133" i="8"/>
  <c r="F132" i="8"/>
  <c r="E132" i="8"/>
  <c r="F131" i="8"/>
  <c r="E131" i="8"/>
  <c r="F130" i="8"/>
  <c r="E130" i="8"/>
  <c r="F129" i="8"/>
  <c r="E129" i="8"/>
  <c r="B129" i="8" s="1"/>
  <c r="F128" i="8"/>
  <c r="E128" i="8"/>
  <c r="F127" i="8"/>
  <c r="E127" i="8"/>
  <c r="F126" i="8"/>
  <c r="E126" i="8"/>
  <c r="F125" i="8"/>
  <c r="E125" i="8"/>
  <c r="F124" i="8"/>
  <c r="E124" i="8"/>
  <c r="N124" i="8" s="1"/>
  <c r="F123" i="8"/>
  <c r="E123" i="8"/>
  <c r="F122" i="8"/>
  <c r="E122" i="8"/>
  <c r="F121" i="8"/>
  <c r="E121" i="8"/>
  <c r="F120" i="8"/>
  <c r="E120" i="8"/>
  <c r="F119" i="8"/>
  <c r="E119" i="8"/>
  <c r="F118" i="8"/>
  <c r="E118" i="8"/>
  <c r="F117" i="8"/>
  <c r="E117" i="8"/>
  <c r="B117" i="8" s="1"/>
  <c r="F116" i="8"/>
  <c r="E116" i="8"/>
  <c r="F115" i="8"/>
  <c r="E115" i="8"/>
  <c r="F114" i="8"/>
  <c r="E114" i="8"/>
  <c r="F113" i="8"/>
  <c r="E113" i="8"/>
  <c r="F112" i="8"/>
  <c r="E112" i="8"/>
  <c r="F111" i="8"/>
  <c r="E111" i="8"/>
  <c r="N111" i="8" s="1"/>
  <c r="F110" i="8"/>
  <c r="E110" i="8"/>
  <c r="F109" i="8"/>
  <c r="E109" i="8"/>
  <c r="F108" i="8"/>
  <c r="E108" i="8"/>
  <c r="F107" i="8"/>
  <c r="E107" i="8"/>
  <c r="F106" i="8"/>
  <c r="E106" i="8"/>
  <c r="F105" i="8"/>
  <c r="E105" i="8"/>
  <c r="B105" i="8" s="1"/>
  <c r="F104" i="8"/>
  <c r="E104" i="8"/>
  <c r="F103" i="8"/>
  <c r="E103" i="8"/>
  <c r="F102" i="8"/>
  <c r="E102" i="8"/>
  <c r="F101" i="8"/>
  <c r="E101" i="8"/>
  <c r="F100" i="8"/>
  <c r="E100" i="8"/>
  <c r="F99" i="8"/>
  <c r="E99" i="8"/>
  <c r="F98" i="8"/>
  <c r="E98" i="8"/>
  <c r="F97" i="8"/>
  <c r="E97" i="8"/>
  <c r="F96" i="8"/>
  <c r="E96" i="8"/>
  <c r="F95" i="8"/>
  <c r="E95" i="8"/>
  <c r="F94" i="8"/>
  <c r="E94" i="8"/>
  <c r="F93" i="8"/>
  <c r="E93" i="8"/>
  <c r="F92" i="8"/>
  <c r="E92" i="8"/>
  <c r="F91" i="8"/>
  <c r="E91" i="8"/>
  <c r="F90" i="8"/>
  <c r="E90" i="8"/>
  <c r="F89" i="8"/>
  <c r="E89" i="8"/>
  <c r="F88" i="8"/>
  <c r="E88" i="8"/>
  <c r="N88" i="8" s="1"/>
  <c r="F87" i="8"/>
  <c r="E87" i="8"/>
  <c r="F86" i="8"/>
  <c r="E86" i="8"/>
  <c r="F85" i="8"/>
  <c r="E85" i="8"/>
  <c r="F84" i="8"/>
  <c r="E84" i="8"/>
  <c r="F83" i="8"/>
  <c r="E83" i="8"/>
  <c r="F82" i="8"/>
  <c r="E82" i="8"/>
  <c r="F81" i="8"/>
  <c r="E81" i="8"/>
  <c r="F80" i="8"/>
  <c r="E80" i="8"/>
  <c r="F79" i="8"/>
  <c r="E79" i="8"/>
  <c r="F78" i="8"/>
  <c r="E78" i="8"/>
  <c r="F77" i="8"/>
  <c r="E77" i="8"/>
  <c r="F76" i="8"/>
  <c r="E76" i="8"/>
  <c r="F75" i="8"/>
  <c r="E75" i="8"/>
  <c r="N75" i="8" s="1"/>
  <c r="F74" i="8"/>
  <c r="E74" i="8"/>
  <c r="F73" i="8"/>
  <c r="F72" i="8"/>
  <c r="F71" i="8"/>
  <c r="F70" i="8"/>
  <c r="F69" i="8"/>
  <c r="F68" i="8"/>
  <c r="F67" i="8"/>
  <c r="F66" i="8"/>
  <c r="F65" i="8"/>
  <c r="F64" i="8"/>
  <c r="F63" i="8"/>
  <c r="F62" i="8"/>
  <c r="F61" i="8"/>
  <c r="F60" i="8"/>
  <c r="F59" i="8"/>
  <c r="F58" i="8"/>
  <c r="F57" i="8"/>
  <c r="F56" i="8"/>
  <c r="F55" i="8"/>
  <c r="F54" i="8"/>
  <c r="F53" i="8"/>
  <c r="F52" i="8"/>
  <c r="F51" i="8"/>
  <c r="F50" i="8"/>
  <c r="F49" i="8"/>
  <c r="F48" i="8"/>
  <c r="F47" i="8"/>
  <c r="F46" i="8"/>
  <c r="F45" i="8"/>
  <c r="F44" i="8"/>
  <c r="B44" i="8" s="1"/>
  <c r="F43" i="8"/>
  <c r="F42" i="8"/>
  <c r="F41" i="8"/>
  <c r="F40" i="8"/>
  <c r="F39" i="8"/>
  <c r="E73" i="8"/>
  <c r="E72" i="8"/>
  <c r="E71" i="8"/>
  <c r="E70" i="8"/>
  <c r="E69" i="8"/>
  <c r="E68" i="8"/>
  <c r="E67" i="8"/>
  <c r="E66" i="8"/>
  <c r="E65" i="8"/>
  <c r="E64" i="8"/>
  <c r="E63" i="8"/>
  <c r="E62" i="8"/>
  <c r="E61" i="8"/>
  <c r="E60" i="8"/>
  <c r="E59" i="8"/>
  <c r="E58" i="8"/>
  <c r="E57" i="8"/>
  <c r="E56" i="8"/>
  <c r="E55" i="8"/>
  <c r="E54" i="8"/>
  <c r="E53" i="8"/>
  <c r="E52" i="8"/>
  <c r="E51" i="8"/>
  <c r="E50" i="8"/>
  <c r="E49" i="8"/>
  <c r="E48" i="8"/>
  <c r="E47" i="8"/>
  <c r="E46" i="8"/>
  <c r="E45" i="8"/>
  <c r="N45" i="8" s="1"/>
  <c r="E44" i="8"/>
  <c r="E43" i="8"/>
  <c r="E42" i="8"/>
  <c r="E41" i="8"/>
  <c r="E40" i="8"/>
  <c r="E39" i="8"/>
  <c r="B45" i="8" l="1"/>
  <c r="B47" i="8"/>
  <c r="N71" i="8"/>
  <c r="B48" i="8"/>
  <c r="B58" i="8"/>
  <c r="N41" i="8"/>
  <c r="N43" i="8"/>
  <c r="N44" i="8"/>
  <c r="N42" i="8"/>
  <c r="B78" i="8"/>
  <c r="N96" i="8"/>
  <c r="B102" i="8"/>
  <c r="B126" i="8"/>
  <c r="B132" i="8"/>
  <c r="B150" i="8"/>
  <c r="N156" i="8"/>
  <c r="N162" i="8"/>
  <c r="N168" i="8"/>
  <c r="N174" i="8"/>
  <c r="N74" i="8"/>
  <c r="N80" i="8"/>
  <c r="N98" i="8"/>
  <c r="N104" i="8"/>
  <c r="N110" i="8"/>
  <c r="N116" i="8"/>
  <c r="N128" i="8"/>
  <c r="N134" i="8"/>
  <c r="B116" i="8"/>
  <c r="N143" i="8"/>
  <c r="B149" i="8"/>
  <c r="B155" i="8"/>
  <c r="N167" i="8"/>
  <c r="B179" i="8"/>
  <c r="B128" i="8"/>
  <c r="N146" i="8"/>
  <c r="N152" i="8"/>
  <c r="N158" i="8"/>
  <c r="N170" i="8"/>
  <c r="B174" i="8"/>
  <c r="N135" i="8"/>
  <c r="N95" i="8"/>
  <c r="N97" i="8"/>
  <c r="N133" i="8"/>
  <c r="N173" i="8"/>
  <c r="N163" i="8"/>
  <c r="N132" i="8"/>
  <c r="N141" i="8"/>
  <c r="N147" i="8"/>
  <c r="N153" i="8"/>
  <c r="N165" i="8"/>
  <c r="N171" i="8"/>
  <c r="N179" i="8"/>
  <c r="B81" i="8"/>
  <c r="B93" i="8"/>
  <c r="N99" i="8"/>
  <c r="N154" i="8"/>
  <c r="N160" i="8"/>
  <c r="B143" i="8"/>
  <c r="N149" i="8"/>
  <c r="N155" i="8"/>
  <c r="B161" i="8"/>
  <c r="B173" i="8"/>
  <c r="N114" i="8"/>
  <c r="N176" i="8"/>
  <c r="N175" i="8"/>
  <c r="B104" i="8"/>
  <c r="N161" i="8"/>
  <c r="N136" i="8"/>
  <c r="B168" i="8"/>
  <c r="N78" i="8"/>
  <c r="N102" i="8"/>
  <c r="N126" i="8"/>
  <c r="N140" i="8"/>
  <c r="N120" i="8"/>
  <c r="B146" i="8"/>
  <c r="N164" i="8"/>
  <c r="B80" i="8"/>
  <c r="B75" i="8"/>
  <c r="N81" i="8"/>
  <c r="B87" i="8"/>
  <c r="N93" i="8"/>
  <c r="B99" i="8"/>
  <c r="N105" i="8"/>
  <c r="B111" i="8"/>
  <c r="N117" i="8"/>
  <c r="B123" i="8"/>
  <c r="N129" i="8"/>
  <c r="B135" i="8"/>
  <c r="B156" i="8"/>
  <c r="B142" i="8"/>
  <c r="B148" i="8"/>
  <c r="B154" i="8"/>
  <c r="B160" i="8"/>
  <c r="B166" i="8"/>
  <c r="B178" i="8"/>
  <c r="N138" i="8"/>
  <c r="B145" i="8"/>
  <c r="N151" i="8"/>
  <c r="B158" i="8"/>
  <c r="N76" i="8"/>
  <c r="N100" i="8"/>
  <c r="N112" i="8"/>
  <c r="N77" i="8"/>
  <c r="N89" i="8"/>
  <c r="B89" i="8"/>
  <c r="N101" i="8"/>
  <c r="B113" i="8"/>
  <c r="N113" i="8"/>
  <c r="N125" i="8"/>
  <c r="B137" i="8"/>
  <c r="N137" i="8"/>
  <c r="B77" i="8"/>
  <c r="B101" i="8"/>
  <c r="N82" i="8"/>
  <c r="B82" i="8"/>
  <c r="B106" i="8"/>
  <c r="N118" i="8"/>
  <c r="N83" i="8"/>
  <c r="B83" i="8"/>
  <c r="B95" i="8"/>
  <c r="N107" i="8"/>
  <c r="B107" i="8"/>
  <c r="B119" i="8"/>
  <c r="N119" i="8"/>
  <c r="B131" i="8"/>
  <c r="B125" i="8"/>
  <c r="N130" i="8"/>
  <c r="N131" i="8"/>
  <c r="N94" i="8"/>
  <c r="B90" i="8"/>
  <c r="N90" i="8"/>
  <c r="B108" i="8"/>
  <c r="B79" i="8"/>
  <c r="N79" i="8"/>
  <c r="B85" i="8"/>
  <c r="B97" i="8"/>
  <c r="B103" i="8"/>
  <c r="N103" i="8"/>
  <c r="B115" i="8"/>
  <c r="N115" i="8"/>
  <c r="B121" i="8"/>
  <c r="B133" i="8"/>
  <c r="N159" i="8"/>
  <c r="B159" i="8"/>
  <c r="B177" i="8"/>
  <c r="B84" i="8"/>
  <c r="B138" i="8"/>
  <c r="N84" i="8"/>
  <c r="B86" i="8"/>
  <c r="B98" i="8"/>
  <c r="N85" i="8"/>
  <c r="N121" i="8"/>
  <c r="B170" i="8"/>
  <c r="N142" i="8"/>
  <c r="N178" i="8"/>
  <c r="B74" i="8"/>
  <c r="B110" i="8"/>
  <c r="B122" i="8"/>
  <c r="B134" i="8"/>
  <c r="N86" i="8"/>
  <c r="N106" i="8"/>
  <c r="N122" i="8"/>
  <c r="B171" i="8"/>
  <c r="B94" i="8"/>
  <c r="B118" i="8"/>
  <c r="N87" i="8"/>
  <c r="N123" i="8"/>
  <c r="B172" i="8"/>
  <c r="N148" i="8"/>
  <c r="N108" i="8"/>
  <c r="B147" i="8"/>
  <c r="B91" i="8"/>
  <c r="N91" i="8"/>
  <c r="B109" i="8"/>
  <c r="B127" i="8"/>
  <c r="N127" i="8"/>
  <c r="B141" i="8"/>
  <c r="B153" i="8"/>
  <c r="B165" i="8"/>
  <c r="B114" i="8"/>
  <c r="N177" i="8"/>
  <c r="N92" i="8"/>
  <c r="B92" i="8"/>
  <c r="B96" i="8"/>
  <c r="B120" i="8"/>
  <c r="B76" i="8"/>
  <c r="B88" i="8"/>
  <c r="B100" i="8"/>
  <c r="B112" i="8"/>
  <c r="B124" i="8"/>
  <c r="B130" i="8"/>
  <c r="B136" i="8"/>
  <c r="N109" i="8"/>
  <c r="B144" i="8"/>
  <c r="N144" i="8"/>
  <c r="B162" i="8"/>
  <c r="N180" i="8"/>
  <c r="B180" i="8"/>
  <c r="N150" i="8"/>
  <c r="N166" i="8"/>
  <c r="N157" i="8"/>
  <c r="N169" i="8"/>
  <c r="B140" i="8"/>
  <c r="B152" i="8"/>
  <c r="B164" i="8"/>
  <c r="B176" i="8"/>
  <c r="B46" i="8"/>
  <c r="N70" i="8"/>
  <c r="B59" i="8"/>
  <c r="B72" i="8"/>
  <c r="B70" i="8"/>
  <c r="N51" i="8"/>
  <c r="N63" i="8"/>
  <c r="N58" i="8"/>
  <c r="N47" i="8"/>
  <c r="N50" i="8"/>
  <c r="N40" i="8"/>
  <c r="N52" i="8"/>
  <c r="B65" i="8"/>
  <c r="B42" i="8"/>
  <c r="N54" i="8"/>
  <c r="N66" i="8"/>
  <c r="N46" i="8"/>
  <c r="B43" i="8"/>
  <c r="B55" i="8"/>
  <c r="B67" i="8"/>
  <c r="B56" i="8"/>
  <c r="N68" i="8"/>
  <c r="N56" i="8"/>
  <c r="B57" i="8"/>
  <c r="N69" i="8"/>
  <c r="N57" i="8"/>
  <c r="N64" i="8"/>
  <c r="B62" i="8"/>
  <c r="N39" i="8"/>
  <c r="N59" i="8"/>
  <c r="B53" i="8"/>
  <c r="N65" i="8"/>
  <c r="N67" i="8"/>
  <c r="N53" i="8"/>
  <c r="B39" i="8"/>
  <c r="N55" i="8"/>
  <c r="B51" i="8"/>
  <c r="B40" i="8"/>
  <c r="B68" i="8"/>
  <c r="B69" i="8"/>
  <c r="B60" i="8"/>
  <c r="N48" i="8"/>
  <c r="N60" i="8"/>
  <c r="N72" i="8"/>
  <c r="B73" i="8"/>
  <c r="B52" i="8"/>
  <c r="B41" i="8"/>
  <c r="B61" i="8"/>
  <c r="B71" i="8"/>
  <c r="N49" i="8"/>
  <c r="N61" i="8"/>
  <c r="N73" i="8"/>
  <c r="B49" i="8"/>
  <c r="B63" i="8"/>
  <c r="B64" i="8"/>
  <c r="B54" i="8"/>
  <c r="N62" i="8"/>
  <c r="B139" i="8"/>
  <c r="B50" i="8"/>
  <c r="B66" i="8"/>
  <c r="F38" i="8" l="1"/>
  <c r="E38" i="8"/>
  <c r="F37" i="8"/>
  <c r="E37" i="8"/>
  <c r="F36" i="8"/>
  <c r="E36" i="8"/>
  <c r="F35" i="8"/>
  <c r="E35" i="8"/>
  <c r="F34" i="8"/>
  <c r="E34" i="8"/>
  <c r="F33" i="8"/>
  <c r="E33" i="8"/>
  <c r="F32" i="8"/>
  <c r="E32" i="8"/>
  <c r="F31" i="8"/>
  <c r="E31" i="8"/>
  <c r="F30" i="8"/>
  <c r="E30" i="8"/>
  <c r="F29" i="8"/>
  <c r="E29" i="8"/>
  <c r="F28" i="8"/>
  <c r="E28" i="8"/>
  <c r="F27" i="8"/>
  <c r="E27" i="8"/>
  <c r="F26" i="8"/>
  <c r="E26" i="8"/>
  <c r="F25" i="8"/>
  <c r="E25" i="8"/>
  <c r="F24" i="8"/>
  <c r="E24" i="8"/>
  <c r="F23" i="8"/>
  <c r="E23" i="8"/>
  <c r="F22" i="8"/>
  <c r="E22" i="8"/>
  <c r="F21" i="8"/>
  <c r="E21" i="8"/>
  <c r="F20" i="8"/>
  <c r="E20" i="8"/>
  <c r="F19" i="8"/>
  <c r="E19" i="8"/>
  <c r="F18" i="8"/>
  <c r="E18" i="8"/>
  <c r="F17" i="8"/>
  <c r="E17" i="8"/>
  <c r="F16" i="8"/>
  <c r="E16" i="8"/>
  <c r="F15" i="8"/>
  <c r="E15" i="8"/>
  <c r="F14" i="8"/>
  <c r="E14" i="8"/>
  <c r="F13" i="8"/>
  <c r="E13" i="8"/>
  <c r="F12" i="8"/>
  <c r="E12" i="8"/>
  <c r="F11" i="8"/>
  <c r="E11" i="8"/>
  <c r="F10" i="8"/>
  <c r="E10" i="8"/>
  <c r="F9" i="8"/>
  <c r="E9" i="8"/>
  <c r="F8" i="8"/>
  <c r="E8" i="8"/>
  <c r="F7" i="8"/>
  <c r="E7" i="8"/>
  <c r="B7" i="8" s="1"/>
  <c r="F6" i="8"/>
  <c r="E6" i="8"/>
  <c r="F5" i="8"/>
  <c r="E5" i="8"/>
  <c r="F4" i="8"/>
  <c r="E4" i="8"/>
  <c r="F3" i="8"/>
  <c r="E3" i="8"/>
  <c r="AF75" i="6"/>
  <c r="AG75" i="6" s="1"/>
  <c r="AF76" i="6"/>
  <c r="AG76" i="6" s="1"/>
  <c r="AF77" i="6"/>
  <c r="AG77" i="6" s="1"/>
  <c r="AF78" i="6"/>
  <c r="AG78" i="6" s="1"/>
  <c r="AF79" i="6"/>
  <c r="AG79" i="6" s="1"/>
  <c r="AF80" i="6"/>
  <c r="AG80" i="6" s="1"/>
  <c r="AF81" i="6"/>
  <c r="AG81" i="6" s="1"/>
  <c r="AF82" i="6"/>
  <c r="AG82" i="6" s="1"/>
  <c r="E8" i="6"/>
  <c r="E8" i="5"/>
  <c r="K12" i="6"/>
  <c r="B17" i="6"/>
  <c r="B18" i="6"/>
  <c r="B19" i="6"/>
  <c r="B20" i="6"/>
  <c r="B21" i="6"/>
  <c r="B22" i="6"/>
  <c r="B23" i="6"/>
  <c r="B24" i="6"/>
  <c r="B25" i="6"/>
  <c r="B26" i="6"/>
  <c r="B27" i="6"/>
  <c r="B28" i="6"/>
  <c r="B29" i="6"/>
  <c r="B30" i="6"/>
  <c r="B31" i="6"/>
  <c r="B32" i="6"/>
  <c r="B33" i="6"/>
  <c r="B34" i="6"/>
  <c r="B35" i="6"/>
  <c r="B36" i="6"/>
  <c r="B37" i="6"/>
  <c r="B38" i="6"/>
  <c r="B39" i="6"/>
  <c r="B40" i="6"/>
  <c r="B41" i="6"/>
  <c r="B42" i="6"/>
  <c r="B43" i="6"/>
  <c r="B44" i="6"/>
  <c r="B45" i="6"/>
  <c r="B46" i="6"/>
  <c r="B47" i="6"/>
  <c r="B48" i="6"/>
  <c r="B49" i="6"/>
  <c r="B50" i="6"/>
  <c r="B51" i="6"/>
  <c r="B52" i="6"/>
  <c r="B53" i="6"/>
  <c r="B54" i="6"/>
  <c r="B55" i="6"/>
  <c r="B56" i="6"/>
  <c r="B57" i="6"/>
  <c r="B58" i="6"/>
  <c r="B59" i="6"/>
  <c r="B60" i="6"/>
  <c r="B61" i="6"/>
  <c r="B62" i="6"/>
  <c r="B63" i="6"/>
  <c r="B64" i="6"/>
  <c r="B65" i="6"/>
  <c r="B66" i="6"/>
  <c r="B67" i="6"/>
  <c r="B68" i="6"/>
  <c r="B69" i="6"/>
  <c r="B70" i="6"/>
  <c r="B71" i="6"/>
  <c r="B72" i="6"/>
  <c r="B73" i="6"/>
  <c r="B74" i="6"/>
  <c r="B75" i="6"/>
  <c r="B76" i="6"/>
  <c r="B77" i="6"/>
  <c r="B78" i="6"/>
  <c r="B79" i="6"/>
  <c r="B80" i="6"/>
  <c r="B81" i="6"/>
  <c r="B82" i="6"/>
  <c r="B16" i="6"/>
  <c r="U16" i="6"/>
  <c r="V16" i="6" s="1"/>
  <c r="U82" i="6"/>
  <c r="U81" i="6"/>
  <c r="U80" i="6"/>
  <c r="U79" i="6"/>
  <c r="U78" i="6"/>
  <c r="U77" i="6"/>
  <c r="U76" i="6"/>
  <c r="U75" i="6"/>
  <c r="U74" i="6"/>
  <c r="U73" i="6"/>
  <c r="U72" i="6"/>
  <c r="U71" i="6"/>
  <c r="U70" i="6"/>
  <c r="U69" i="6"/>
  <c r="U68" i="6"/>
  <c r="U67" i="6"/>
  <c r="U66" i="6"/>
  <c r="U65" i="6"/>
  <c r="U64" i="6"/>
  <c r="U63" i="6"/>
  <c r="U62" i="6"/>
  <c r="U61" i="6"/>
  <c r="U60" i="6"/>
  <c r="U59" i="6"/>
  <c r="U58" i="6"/>
  <c r="U57" i="6"/>
  <c r="U56" i="6"/>
  <c r="U55" i="6"/>
  <c r="U54" i="6"/>
  <c r="U53" i="6"/>
  <c r="U52" i="6"/>
  <c r="U51" i="6"/>
  <c r="U50" i="6"/>
  <c r="U49" i="6"/>
  <c r="U48" i="6"/>
  <c r="U47" i="6"/>
  <c r="U46" i="6"/>
  <c r="U45" i="6"/>
  <c r="U44" i="6"/>
  <c r="U43" i="6"/>
  <c r="U42" i="6"/>
  <c r="U41" i="6"/>
  <c r="U40" i="6"/>
  <c r="U39" i="6"/>
  <c r="U38" i="6"/>
  <c r="U37" i="6"/>
  <c r="U36" i="6"/>
  <c r="U35" i="6"/>
  <c r="U34" i="6"/>
  <c r="U33" i="6"/>
  <c r="U32" i="6"/>
  <c r="U31" i="6"/>
  <c r="U30" i="6"/>
  <c r="U29" i="6"/>
  <c r="U28" i="6"/>
  <c r="U27" i="6"/>
  <c r="U26" i="6"/>
  <c r="U25" i="6"/>
  <c r="U24" i="6"/>
  <c r="U23" i="6"/>
  <c r="U22" i="6"/>
  <c r="U21" i="6"/>
  <c r="U20" i="6"/>
  <c r="U19" i="6"/>
  <c r="U18" i="6"/>
  <c r="V18" i="6" s="1"/>
  <c r="U17" i="6"/>
  <c r="V17" i="6" s="1"/>
  <c r="T17" i="6"/>
  <c r="T18" i="6"/>
  <c r="G74" i="8" s="1"/>
  <c r="T19" i="6"/>
  <c r="G75" i="8" s="1"/>
  <c r="J75" i="8" s="1"/>
  <c r="T20" i="6"/>
  <c r="G76" i="8" s="1"/>
  <c r="J76" i="8" s="1"/>
  <c r="T21" i="6"/>
  <c r="G77" i="8" s="1"/>
  <c r="J77" i="8" s="1"/>
  <c r="T22" i="6"/>
  <c r="G78" i="8" s="1"/>
  <c r="J78" i="8" s="1"/>
  <c r="T23" i="6"/>
  <c r="G79" i="8" s="1"/>
  <c r="J79" i="8" s="1"/>
  <c r="T24" i="6"/>
  <c r="G80" i="8" s="1"/>
  <c r="J80" i="8" s="1"/>
  <c r="T25" i="6"/>
  <c r="G81" i="8" s="1"/>
  <c r="J81" i="8" s="1"/>
  <c r="T26" i="6"/>
  <c r="G82" i="8" s="1"/>
  <c r="J82" i="8" s="1"/>
  <c r="T27" i="6"/>
  <c r="G83" i="8" s="1"/>
  <c r="J83" i="8" s="1"/>
  <c r="T28" i="6"/>
  <c r="G84" i="8" s="1"/>
  <c r="J84" i="8" s="1"/>
  <c r="T29" i="6"/>
  <c r="G85" i="8" s="1"/>
  <c r="J85" i="8" s="1"/>
  <c r="T30" i="6"/>
  <c r="G86" i="8" s="1"/>
  <c r="J86" i="8" s="1"/>
  <c r="T31" i="6"/>
  <c r="G87" i="8" s="1"/>
  <c r="J87" i="8" s="1"/>
  <c r="T32" i="6"/>
  <c r="G88" i="8" s="1"/>
  <c r="J88" i="8" s="1"/>
  <c r="T33" i="6"/>
  <c r="G89" i="8" s="1"/>
  <c r="J89" i="8" s="1"/>
  <c r="T34" i="6"/>
  <c r="G90" i="8" s="1"/>
  <c r="J90" i="8" s="1"/>
  <c r="T35" i="6"/>
  <c r="G91" i="8" s="1"/>
  <c r="J91" i="8" s="1"/>
  <c r="T36" i="6"/>
  <c r="G92" i="8" s="1"/>
  <c r="J92" i="8" s="1"/>
  <c r="T37" i="6"/>
  <c r="G93" i="8" s="1"/>
  <c r="J93" i="8" s="1"/>
  <c r="T38" i="6"/>
  <c r="G94" i="8" s="1"/>
  <c r="J94" i="8" s="1"/>
  <c r="T39" i="6"/>
  <c r="G95" i="8" s="1"/>
  <c r="J95" i="8" s="1"/>
  <c r="T40" i="6"/>
  <c r="G96" i="8" s="1"/>
  <c r="J96" i="8" s="1"/>
  <c r="T41" i="6"/>
  <c r="G97" i="8" s="1"/>
  <c r="J97" i="8" s="1"/>
  <c r="T42" i="6"/>
  <c r="G98" i="8" s="1"/>
  <c r="J98" i="8" s="1"/>
  <c r="T43" i="6"/>
  <c r="G99" i="8" s="1"/>
  <c r="J99" i="8" s="1"/>
  <c r="T44" i="6"/>
  <c r="G100" i="8" s="1"/>
  <c r="J100" i="8" s="1"/>
  <c r="T45" i="6"/>
  <c r="G101" i="8" s="1"/>
  <c r="J101" i="8" s="1"/>
  <c r="T46" i="6"/>
  <c r="G102" i="8" s="1"/>
  <c r="J102" i="8" s="1"/>
  <c r="T47" i="6"/>
  <c r="G103" i="8" s="1"/>
  <c r="J103" i="8" s="1"/>
  <c r="T48" i="6"/>
  <c r="G104" i="8" s="1"/>
  <c r="J104" i="8" s="1"/>
  <c r="T49" i="6"/>
  <c r="G105" i="8" s="1"/>
  <c r="J105" i="8" s="1"/>
  <c r="T50" i="6"/>
  <c r="G106" i="8" s="1"/>
  <c r="J106" i="8" s="1"/>
  <c r="T51" i="6"/>
  <c r="G107" i="8" s="1"/>
  <c r="J107" i="8" s="1"/>
  <c r="T52" i="6"/>
  <c r="G108" i="8" s="1"/>
  <c r="J108" i="8" s="1"/>
  <c r="T53" i="6"/>
  <c r="G109" i="8" s="1"/>
  <c r="J109" i="8" s="1"/>
  <c r="T54" i="6"/>
  <c r="G110" i="8" s="1"/>
  <c r="J110" i="8" s="1"/>
  <c r="T55" i="6"/>
  <c r="G111" i="8" s="1"/>
  <c r="J111" i="8" s="1"/>
  <c r="T56" i="6"/>
  <c r="G112" i="8" s="1"/>
  <c r="J112" i="8" s="1"/>
  <c r="T57" i="6"/>
  <c r="G113" i="8" s="1"/>
  <c r="J113" i="8" s="1"/>
  <c r="T58" i="6"/>
  <c r="G114" i="8" s="1"/>
  <c r="J114" i="8" s="1"/>
  <c r="T59" i="6"/>
  <c r="G115" i="8" s="1"/>
  <c r="J115" i="8" s="1"/>
  <c r="T60" i="6"/>
  <c r="G116" i="8" s="1"/>
  <c r="J116" i="8" s="1"/>
  <c r="T61" i="6"/>
  <c r="G117" i="8" s="1"/>
  <c r="J117" i="8" s="1"/>
  <c r="T62" i="6"/>
  <c r="G118" i="8" s="1"/>
  <c r="J118" i="8" s="1"/>
  <c r="T63" i="6"/>
  <c r="G119" i="8" s="1"/>
  <c r="J119" i="8" s="1"/>
  <c r="T64" i="6"/>
  <c r="G120" i="8" s="1"/>
  <c r="J120" i="8" s="1"/>
  <c r="T65" i="6"/>
  <c r="G121" i="8" s="1"/>
  <c r="J121" i="8" s="1"/>
  <c r="T66" i="6"/>
  <c r="G122" i="8" s="1"/>
  <c r="J122" i="8" s="1"/>
  <c r="T67" i="6"/>
  <c r="G123" i="8" s="1"/>
  <c r="J123" i="8" s="1"/>
  <c r="T68" i="6"/>
  <c r="G124" i="8" s="1"/>
  <c r="J124" i="8" s="1"/>
  <c r="T69" i="6"/>
  <c r="G125" i="8" s="1"/>
  <c r="J125" i="8" s="1"/>
  <c r="T70" i="6"/>
  <c r="G126" i="8" s="1"/>
  <c r="J126" i="8" s="1"/>
  <c r="T71" i="6"/>
  <c r="G127" i="8" s="1"/>
  <c r="J127" i="8" s="1"/>
  <c r="T72" i="6"/>
  <c r="G128" i="8" s="1"/>
  <c r="J128" i="8" s="1"/>
  <c r="T73" i="6"/>
  <c r="G129" i="8" s="1"/>
  <c r="J129" i="8" s="1"/>
  <c r="T74" i="6"/>
  <c r="G130" i="8" s="1"/>
  <c r="J130" i="8" s="1"/>
  <c r="T75" i="6"/>
  <c r="G131" i="8" s="1"/>
  <c r="J131" i="8" s="1"/>
  <c r="T76" i="6"/>
  <c r="G132" i="8" s="1"/>
  <c r="J132" i="8" s="1"/>
  <c r="T77" i="6"/>
  <c r="G133" i="8" s="1"/>
  <c r="J133" i="8" s="1"/>
  <c r="T78" i="6"/>
  <c r="G134" i="8" s="1"/>
  <c r="J134" i="8" s="1"/>
  <c r="T79" i="6"/>
  <c r="G135" i="8" s="1"/>
  <c r="J135" i="8" s="1"/>
  <c r="T80" i="6"/>
  <c r="G136" i="8" s="1"/>
  <c r="J136" i="8" s="1"/>
  <c r="T81" i="6"/>
  <c r="G137" i="8" s="1"/>
  <c r="J137" i="8" s="1"/>
  <c r="T82" i="6"/>
  <c r="G138" i="8" s="1"/>
  <c r="J138" i="8" s="1"/>
  <c r="T16" i="6"/>
  <c r="Q14" i="6"/>
  <c r="AF17" i="6"/>
  <c r="AG17" i="6" s="1"/>
  <c r="AE15" i="6"/>
  <c r="F13" i="5"/>
  <c r="V16" i="5"/>
  <c r="L17" i="5"/>
  <c r="K16" i="5"/>
  <c r="V20" i="6" l="1"/>
  <c r="K76" i="8"/>
  <c r="V32" i="6"/>
  <c r="K88" i="8"/>
  <c r="V56" i="6"/>
  <c r="K112" i="8"/>
  <c r="V33" i="6"/>
  <c r="K89" i="8"/>
  <c r="V57" i="6"/>
  <c r="K113" i="8"/>
  <c r="V69" i="6"/>
  <c r="K125" i="8"/>
  <c r="V34" i="6"/>
  <c r="K90" i="8"/>
  <c r="V46" i="6"/>
  <c r="K102" i="8"/>
  <c r="V58" i="6"/>
  <c r="K114" i="8"/>
  <c r="V82" i="6"/>
  <c r="K138" i="8"/>
  <c r="V23" i="6"/>
  <c r="K79" i="8"/>
  <c r="V35" i="6"/>
  <c r="K91" i="8"/>
  <c r="V59" i="6"/>
  <c r="K115" i="8"/>
  <c r="V24" i="6"/>
  <c r="K80" i="8"/>
  <c r="V48" i="6"/>
  <c r="K104" i="8"/>
  <c r="V60" i="6"/>
  <c r="K116" i="8"/>
  <c r="V25" i="6"/>
  <c r="K81" i="8"/>
  <c r="V37" i="6"/>
  <c r="K93" i="8"/>
  <c r="V49" i="6"/>
  <c r="K105" i="8"/>
  <c r="V73" i="6"/>
  <c r="K129" i="8"/>
  <c r="V26" i="6"/>
  <c r="K82" i="8"/>
  <c r="V38" i="6"/>
  <c r="K94" i="8"/>
  <c r="V50" i="6"/>
  <c r="K106" i="8"/>
  <c r="V62" i="6"/>
  <c r="K118" i="8"/>
  <c r="V74" i="6"/>
  <c r="K130" i="8"/>
  <c r="J74" i="8"/>
  <c r="I74" i="8"/>
  <c r="H74" i="8"/>
  <c r="V27" i="6"/>
  <c r="K83" i="8"/>
  <c r="V39" i="6"/>
  <c r="K95" i="8"/>
  <c r="V51" i="6"/>
  <c r="K107" i="8"/>
  <c r="V63" i="6"/>
  <c r="K119" i="8"/>
  <c r="V75" i="6"/>
  <c r="K131" i="8"/>
  <c r="V28" i="6"/>
  <c r="K84" i="8"/>
  <c r="V40" i="6"/>
  <c r="K96" i="8"/>
  <c r="V52" i="6"/>
  <c r="K108" i="8"/>
  <c r="V64" i="6"/>
  <c r="K120" i="8"/>
  <c r="V76" i="6"/>
  <c r="K132" i="8"/>
  <c r="V29" i="6"/>
  <c r="K85" i="8"/>
  <c r="V41" i="6"/>
  <c r="K97" i="8"/>
  <c r="V53" i="6"/>
  <c r="K109" i="8"/>
  <c r="V65" i="6"/>
  <c r="K121" i="8"/>
  <c r="V77" i="6"/>
  <c r="K133" i="8"/>
  <c r="V30" i="6"/>
  <c r="K86" i="8"/>
  <c r="V42" i="6"/>
  <c r="K98" i="8"/>
  <c r="V54" i="6"/>
  <c r="K110" i="8"/>
  <c r="V66" i="6"/>
  <c r="K122" i="8"/>
  <c r="V78" i="6"/>
  <c r="K134" i="8"/>
  <c r="V44" i="6"/>
  <c r="K100" i="8"/>
  <c r="V68" i="6"/>
  <c r="K124" i="8"/>
  <c r="V80" i="6"/>
  <c r="K136" i="8"/>
  <c r="V21" i="6"/>
  <c r="K77" i="8"/>
  <c r="V45" i="6"/>
  <c r="K101" i="8"/>
  <c r="V81" i="6"/>
  <c r="K137" i="8"/>
  <c r="V22" i="6"/>
  <c r="K78" i="8"/>
  <c r="V70" i="6"/>
  <c r="K126" i="8"/>
  <c r="V47" i="6"/>
  <c r="K103" i="8"/>
  <c r="V71" i="6"/>
  <c r="K127" i="8"/>
  <c r="V36" i="6"/>
  <c r="K92" i="8"/>
  <c r="V72" i="6"/>
  <c r="K128" i="8"/>
  <c r="V61" i="6"/>
  <c r="K117" i="8"/>
  <c r="V19" i="6"/>
  <c r="K75" i="8"/>
  <c r="V31" i="6"/>
  <c r="K87" i="8"/>
  <c r="V43" i="6"/>
  <c r="K99" i="8"/>
  <c r="V55" i="6"/>
  <c r="K111" i="8"/>
  <c r="V67" i="6"/>
  <c r="K123" i="8"/>
  <c r="V79" i="6"/>
  <c r="K135" i="8"/>
  <c r="N9" i="8"/>
  <c r="G9" i="8"/>
  <c r="G27" i="8"/>
  <c r="N27" i="8"/>
  <c r="G4" i="8"/>
  <c r="N4" i="8"/>
  <c r="G16" i="8"/>
  <c r="N16" i="8"/>
  <c r="G22" i="8"/>
  <c r="N22" i="8"/>
  <c r="G34" i="8"/>
  <c r="N34" i="8"/>
  <c r="N5" i="8"/>
  <c r="G5" i="8"/>
  <c r="G11" i="8"/>
  <c r="N11" i="8"/>
  <c r="G17" i="8"/>
  <c r="N17" i="8"/>
  <c r="G23" i="8"/>
  <c r="N23" i="8"/>
  <c r="N29" i="8"/>
  <c r="G29" i="8"/>
  <c r="G35" i="8"/>
  <c r="N35" i="8"/>
  <c r="G6" i="8"/>
  <c r="N6" i="8"/>
  <c r="G12" i="8"/>
  <c r="N12" i="8"/>
  <c r="G18" i="8"/>
  <c r="N18" i="8"/>
  <c r="G24" i="8"/>
  <c r="N24" i="8"/>
  <c r="G30" i="8"/>
  <c r="N30" i="8"/>
  <c r="G36" i="8"/>
  <c r="N36" i="8"/>
  <c r="G3" i="8"/>
  <c r="H3" i="8" s="1"/>
  <c r="N3" i="8"/>
  <c r="G15" i="8"/>
  <c r="N15" i="8"/>
  <c r="G21" i="8"/>
  <c r="N21" i="8"/>
  <c r="G33" i="8"/>
  <c r="N33" i="8"/>
  <c r="N10" i="8"/>
  <c r="G10" i="8"/>
  <c r="G28" i="8"/>
  <c r="N28" i="8"/>
  <c r="G7" i="8"/>
  <c r="N7" i="8"/>
  <c r="G13" i="8"/>
  <c r="N13" i="8"/>
  <c r="N19" i="8"/>
  <c r="G19" i="8"/>
  <c r="B25" i="8"/>
  <c r="N25" i="8"/>
  <c r="G25" i="8"/>
  <c r="G31" i="8"/>
  <c r="N31" i="8"/>
  <c r="G37" i="8"/>
  <c r="N37" i="8"/>
  <c r="B13" i="8"/>
  <c r="B19" i="8"/>
  <c r="N8" i="8"/>
  <c r="G8" i="8"/>
  <c r="G14" i="8"/>
  <c r="N14" i="8"/>
  <c r="G20" i="8"/>
  <c r="N20" i="8"/>
  <c r="G26" i="8"/>
  <c r="N26" i="8"/>
  <c r="N32" i="8"/>
  <c r="G32" i="8"/>
  <c r="G38" i="8"/>
  <c r="N38" i="8"/>
  <c r="B37" i="8"/>
  <c r="B26" i="8"/>
  <c r="K74" i="8"/>
  <c r="B10" i="8"/>
  <c r="B11" i="8"/>
  <c r="B17" i="8"/>
  <c r="B15" i="8"/>
  <c r="B18" i="8"/>
  <c r="B6" i="8"/>
  <c r="B30" i="8"/>
  <c r="B5" i="8"/>
  <c r="B35" i="8"/>
  <c r="B31" i="8"/>
  <c r="B22" i="8"/>
  <c r="B23" i="8"/>
  <c r="B34" i="8"/>
  <c r="B27" i="8"/>
  <c r="B29" i="8"/>
  <c r="B8" i="8"/>
  <c r="B20" i="8"/>
  <c r="B32" i="8"/>
  <c r="B4" i="8"/>
  <c r="B28" i="8"/>
  <c r="B12" i="8"/>
  <c r="B24" i="8"/>
  <c r="B36" i="8"/>
  <c r="B14" i="8"/>
  <c r="B38" i="8"/>
  <c r="B9" i="8"/>
  <c r="B21" i="8"/>
  <c r="B33" i="8"/>
  <c r="B16" i="8"/>
  <c r="B3" i="8"/>
  <c r="F12" i="6"/>
  <c r="H11" i="6"/>
  <c r="U12" i="6"/>
  <c r="G184" i="8" l="1"/>
  <c r="V12" i="6"/>
  <c r="I3" i="8"/>
  <c r="M17" i="5" l="1"/>
  <c r="W17" i="5"/>
  <c r="X17" i="5" s="1"/>
  <c r="L18" i="5"/>
  <c r="K3" i="8" s="1"/>
  <c r="W18" i="5"/>
  <c r="X18" i="5" s="1"/>
  <c r="L19" i="5"/>
  <c r="W19" i="5"/>
  <c r="K39" i="8" s="1"/>
  <c r="L20" i="5"/>
  <c r="W20" i="5"/>
  <c r="L21" i="5"/>
  <c r="W21" i="5"/>
  <c r="L22" i="5"/>
  <c r="W22" i="5"/>
  <c r="L23" i="5"/>
  <c r="W23" i="5"/>
  <c r="L24" i="5"/>
  <c r="W24" i="5"/>
  <c r="L25" i="5"/>
  <c r="W25" i="5"/>
  <c r="K45" i="8" s="1"/>
  <c r="X25" i="5"/>
  <c r="L26" i="5"/>
  <c r="W26" i="5"/>
  <c r="L27" i="5"/>
  <c r="W27" i="5"/>
  <c r="K47" i="8" s="1"/>
  <c r="X27" i="5"/>
  <c r="L28" i="5"/>
  <c r="W28" i="5"/>
  <c r="L29" i="5"/>
  <c r="W29" i="5"/>
  <c r="L30" i="5"/>
  <c r="W30" i="5"/>
  <c r="L31" i="5"/>
  <c r="W31" i="5"/>
  <c r="K51" i="8" s="1"/>
  <c r="X31" i="5"/>
  <c r="L32" i="5"/>
  <c r="W32" i="5"/>
  <c r="L33" i="5"/>
  <c r="W33" i="5"/>
  <c r="L34" i="5"/>
  <c r="K19" i="8" s="1"/>
  <c r="M34" i="5"/>
  <c r="W34" i="5"/>
  <c r="L35" i="5"/>
  <c r="W35" i="5"/>
  <c r="L36" i="5"/>
  <c r="W36" i="5"/>
  <c r="L37" i="5"/>
  <c r="W37" i="5"/>
  <c r="K57" i="8" s="1"/>
  <c r="X37" i="5"/>
  <c r="L38" i="5"/>
  <c r="W38" i="5"/>
  <c r="L39" i="5"/>
  <c r="W39" i="5"/>
  <c r="K59" i="8" s="1"/>
  <c r="X39" i="5"/>
  <c r="L40" i="5"/>
  <c r="L41" i="5"/>
  <c r="L42" i="5"/>
  <c r="L43" i="5"/>
  <c r="L44" i="5"/>
  <c r="L45" i="5"/>
  <c r="L46" i="5"/>
  <c r="L47" i="5"/>
  <c r="L48" i="5"/>
  <c r="L49" i="5"/>
  <c r="L50" i="5"/>
  <c r="L51" i="5"/>
  <c r="L52" i="5"/>
  <c r="L53" i="5"/>
  <c r="AF33" i="6"/>
  <c r="AF34" i="6"/>
  <c r="AF61" i="6"/>
  <c r="AG61" i="6" s="1"/>
  <c r="AG34" i="6" l="1"/>
  <c r="K155" i="8"/>
  <c r="AG33" i="6"/>
  <c r="K154" i="8"/>
  <c r="M22" i="5"/>
  <c r="K7" i="8"/>
  <c r="M45" i="5"/>
  <c r="K30" i="8"/>
  <c r="M27" i="5"/>
  <c r="K12" i="8"/>
  <c r="X26" i="5"/>
  <c r="K46" i="8"/>
  <c r="M21" i="5"/>
  <c r="K6" i="8"/>
  <c r="M43" i="5"/>
  <c r="K28" i="8"/>
  <c r="X36" i="5"/>
  <c r="K56" i="8"/>
  <c r="M26" i="5"/>
  <c r="K11" i="8"/>
  <c r="M42" i="5"/>
  <c r="K27" i="8"/>
  <c r="X30" i="5"/>
  <c r="K50" i="8"/>
  <c r="M47" i="5"/>
  <c r="K32" i="8"/>
  <c r="M38" i="5"/>
  <c r="K23" i="8"/>
  <c r="M33" i="5"/>
  <c r="K18" i="8"/>
  <c r="X22" i="5"/>
  <c r="K42" i="8"/>
  <c r="M46" i="5"/>
  <c r="K31" i="8"/>
  <c r="X32" i="5"/>
  <c r="K52" i="8"/>
  <c r="M32" i="5"/>
  <c r="K17" i="8"/>
  <c r="X21" i="5"/>
  <c r="K41" i="8"/>
  <c r="M44" i="5"/>
  <c r="K29" i="8"/>
  <c r="M37" i="5"/>
  <c r="K22" i="8"/>
  <c r="X20" i="5"/>
  <c r="K40" i="8"/>
  <c r="M36" i="5"/>
  <c r="K21" i="8"/>
  <c r="M31" i="5"/>
  <c r="K16" i="8"/>
  <c r="M20" i="5"/>
  <c r="K5" i="8"/>
  <c r="M53" i="5"/>
  <c r="K38" i="8"/>
  <c r="M41" i="5"/>
  <c r="K26" i="8"/>
  <c r="X35" i="5"/>
  <c r="K55" i="8"/>
  <c r="M52" i="5"/>
  <c r="K37" i="8"/>
  <c r="M40" i="5"/>
  <c r="K25" i="8"/>
  <c r="M35" i="5"/>
  <c r="K20" i="8"/>
  <c r="M30" i="5"/>
  <c r="K15" i="8"/>
  <c r="M25" i="5"/>
  <c r="K10" i="8"/>
  <c r="M19" i="5"/>
  <c r="K4" i="8"/>
  <c r="M51" i="5"/>
  <c r="K36" i="8"/>
  <c r="X34" i="5"/>
  <c r="K54" i="8"/>
  <c r="X29" i="5"/>
  <c r="K49" i="8"/>
  <c r="X24" i="5"/>
  <c r="K44" i="8"/>
  <c r="M50" i="5"/>
  <c r="K35" i="8"/>
  <c r="M29" i="5"/>
  <c r="K14" i="8"/>
  <c r="M24" i="5"/>
  <c r="K9" i="8"/>
  <c r="M49" i="5"/>
  <c r="K34" i="8"/>
  <c r="M39" i="5"/>
  <c r="K24" i="8"/>
  <c r="X28" i="5"/>
  <c r="K48" i="8"/>
  <c r="X23" i="5"/>
  <c r="K43" i="8"/>
  <c r="M48" i="5"/>
  <c r="K33" i="8"/>
  <c r="X38" i="5"/>
  <c r="K58" i="8"/>
  <c r="X33" i="5"/>
  <c r="K53" i="8"/>
  <c r="M28" i="5"/>
  <c r="K13" i="8"/>
  <c r="M23" i="5"/>
  <c r="K8" i="8"/>
  <c r="M18" i="5"/>
  <c r="X19" i="5"/>
  <c r="L13" i="5"/>
  <c r="M13" i="5" l="1"/>
  <c r="P155" i="8"/>
  <c r="I38" i="8"/>
  <c r="I30" i="8"/>
  <c r="H22" i="8"/>
  <c r="H14" i="8"/>
  <c r="H6" i="8"/>
  <c r="H36" i="8"/>
  <c r="I28" i="8"/>
  <c r="H20" i="8"/>
  <c r="I12" i="8"/>
  <c r="H4" i="8"/>
  <c r="I9" i="8"/>
  <c r="I37" i="8"/>
  <c r="I29" i="8"/>
  <c r="I21" i="8"/>
  <c r="H13" i="8"/>
  <c r="I5" i="8"/>
  <c r="H35" i="8"/>
  <c r="I33" i="8"/>
  <c r="I25" i="8"/>
  <c r="I17" i="8"/>
  <c r="H11" i="8"/>
  <c r="H19" i="8"/>
  <c r="I6" i="8" l="1"/>
  <c r="O155" i="8"/>
  <c r="H12" i="8"/>
  <c r="H30" i="8"/>
  <c r="H5" i="8"/>
  <c r="O154" i="8"/>
  <c r="P154" i="8"/>
  <c r="I22" i="8"/>
  <c r="H17" i="8"/>
  <c r="H38" i="8"/>
  <c r="I4" i="8"/>
  <c r="H9" i="8"/>
  <c r="I13" i="8"/>
  <c r="I20" i="8"/>
  <c r="I19" i="8"/>
  <c r="H28" i="8"/>
  <c r="H21" i="8"/>
  <c r="I36" i="8"/>
  <c r="I35" i="8"/>
  <c r="I14" i="8"/>
  <c r="H29" i="8"/>
  <c r="H33" i="8"/>
  <c r="H37" i="8"/>
  <c r="H25" i="8"/>
  <c r="H15" i="8"/>
  <c r="I15" i="8"/>
  <c r="H23" i="8"/>
  <c r="I23" i="8"/>
  <c r="I26" i="8"/>
  <c r="H26" i="8"/>
  <c r="H8" i="8"/>
  <c r="I8" i="8"/>
  <c r="H16" i="8"/>
  <c r="I16" i="8"/>
  <c r="I31" i="8"/>
  <c r="H31" i="8"/>
  <c r="I11" i="8"/>
  <c r="H24" i="8"/>
  <c r="I24" i="8"/>
  <c r="H18" i="8"/>
  <c r="I18" i="8"/>
  <c r="I27" i="8"/>
  <c r="H27" i="8"/>
  <c r="I10" i="8"/>
  <c r="H10" i="8"/>
  <c r="H7" i="8"/>
  <c r="I7" i="8"/>
  <c r="I32" i="8"/>
  <c r="H32" i="8"/>
  <c r="H34" i="8"/>
  <c r="I34" i="8"/>
  <c r="H184" i="8" l="1"/>
  <c r="I184" i="8"/>
  <c r="M3" i="8" l="1"/>
  <c r="AF74" i="6"/>
  <c r="AG74" i="6" s="1"/>
  <c r="AF73" i="6"/>
  <c r="AG73" i="6" s="1"/>
  <c r="AF72" i="6"/>
  <c r="AG72" i="6" s="1"/>
  <c r="AF71" i="6"/>
  <c r="AG71" i="6" s="1"/>
  <c r="AF70" i="6"/>
  <c r="AG70" i="6" s="1"/>
  <c r="AF69" i="6"/>
  <c r="AG69" i="6" s="1"/>
  <c r="AF68" i="6"/>
  <c r="AG68" i="6" s="1"/>
  <c r="AF67" i="6"/>
  <c r="AG67" i="6" s="1"/>
  <c r="AF66" i="6"/>
  <c r="AG66" i="6" s="1"/>
  <c r="AF65" i="6"/>
  <c r="AG65" i="6" s="1"/>
  <c r="AF64" i="6"/>
  <c r="AG64" i="6" s="1"/>
  <c r="AF63" i="6"/>
  <c r="AG63" i="6" s="1"/>
  <c r="AF62" i="6"/>
  <c r="AG62" i="6" s="1"/>
  <c r="L126" i="8" l="1"/>
  <c r="P130" i="8"/>
  <c r="L138" i="8"/>
  <c r="O121" i="8"/>
  <c r="O14" i="8"/>
  <c r="P14" i="8"/>
  <c r="M14" i="8"/>
  <c r="L14" i="8"/>
  <c r="L37" i="8"/>
  <c r="M37" i="8"/>
  <c r="L7" i="8"/>
  <c r="M7" i="8"/>
  <c r="P34" i="8"/>
  <c r="O34" i="8"/>
  <c r="O26" i="8"/>
  <c r="P26" i="8"/>
  <c r="O25" i="8"/>
  <c r="P25" i="8"/>
  <c r="P28" i="8"/>
  <c r="O28" i="8"/>
  <c r="P37" i="8"/>
  <c r="O37" i="8"/>
  <c r="L28" i="8"/>
  <c r="M28" i="8"/>
  <c r="O3" i="8"/>
  <c r="P3" i="8"/>
  <c r="O13" i="8"/>
  <c r="P13" i="8"/>
  <c r="O12" i="8"/>
  <c r="P12" i="8"/>
  <c r="P31" i="8"/>
  <c r="O31" i="8"/>
  <c r="L29" i="8"/>
  <c r="M29" i="8"/>
  <c r="O38" i="8"/>
  <c r="P38" i="8"/>
  <c r="L18" i="8"/>
  <c r="M18" i="8"/>
  <c r="L34" i="8"/>
  <c r="M34" i="8"/>
  <c r="L25" i="8"/>
  <c r="M25" i="8"/>
  <c r="L12" i="8"/>
  <c r="M12" i="8"/>
  <c r="L31" i="8"/>
  <c r="M31" i="8"/>
  <c r="P16" i="8"/>
  <c r="O16" i="8"/>
  <c r="P19" i="8"/>
  <c r="O19" i="8"/>
  <c r="P4" i="8"/>
  <c r="O4" i="8"/>
  <c r="O30" i="8"/>
  <c r="P30" i="8"/>
  <c r="P8" i="8"/>
  <c r="O8" i="8"/>
  <c r="L23" i="8"/>
  <c r="M23" i="8"/>
  <c r="L4" i="8"/>
  <c r="M4" i="8"/>
  <c r="M30" i="8"/>
  <c r="L30" i="8"/>
  <c r="L8" i="8"/>
  <c r="M8" i="8"/>
  <c r="L22" i="8"/>
  <c r="M22" i="8"/>
  <c r="P23" i="8"/>
  <c r="O23" i="8"/>
  <c r="L26" i="8"/>
  <c r="M26" i="8"/>
  <c r="L13" i="8"/>
  <c r="M13" i="8"/>
  <c r="P35" i="8"/>
  <c r="O35" i="8"/>
  <c r="P27" i="8"/>
  <c r="O27" i="8"/>
  <c r="P32" i="8"/>
  <c r="O32" i="8"/>
  <c r="O9" i="8"/>
  <c r="P9" i="8"/>
  <c r="M38" i="8"/>
  <c r="L38" i="8"/>
  <c r="M19" i="8"/>
  <c r="L19" i="8"/>
  <c r="L17" i="8"/>
  <c r="M17" i="8"/>
  <c r="L35" i="8"/>
  <c r="M35" i="8"/>
  <c r="L27" i="8"/>
  <c r="M27" i="8"/>
  <c r="M32" i="8"/>
  <c r="L32" i="8"/>
  <c r="L9" i="8"/>
  <c r="M9" i="8"/>
  <c r="P29" i="8"/>
  <c r="O29" i="8"/>
  <c r="L16" i="8"/>
  <c r="M16" i="8"/>
  <c r="O17" i="8"/>
  <c r="P17" i="8"/>
  <c r="O33" i="8"/>
  <c r="P33" i="8"/>
  <c r="P20" i="8"/>
  <c r="O20" i="8"/>
  <c r="O5" i="8"/>
  <c r="P5" i="8"/>
  <c r="O6" i="8"/>
  <c r="P6" i="8"/>
  <c r="P15" i="8"/>
  <c r="O15" i="8"/>
  <c r="P7" i="8"/>
  <c r="O7" i="8"/>
  <c r="M33" i="8"/>
  <c r="L33" i="8"/>
  <c r="L5" i="8"/>
  <c r="M5" i="8"/>
  <c r="L15" i="8"/>
  <c r="M15" i="8"/>
  <c r="O10" i="8"/>
  <c r="P10" i="8"/>
  <c r="P36" i="8"/>
  <c r="O36" i="8"/>
  <c r="P21" i="8"/>
  <c r="O21" i="8"/>
  <c r="P24" i="8"/>
  <c r="O24" i="8"/>
  <c r="P11" i="8"/>
  <c r="O11" i="8"/>
  <c r="P22" i="8"/>
  <c r="O22" i="8"/>
  <c r="O18" i="8"/>
  <c r="P18" i="8"/>
  <c r="L20" i="8"/>
  <c r="M20" i="8"/>
  <c r="M6" i="8"/>
  <c r="L6" i="8"/>
  <c r="M10" i="8"/>
  <c r="L10" i="8"/>
  <c r="L36" i="8"/>
  <c r="M36" i="8"/>
  <c r="L21" i="8"/>
  <c r="M21" i="8"/>
  <c r="L24" i="8"/>
  <c r="M24" i="8"/>
  <c r="L11" i="8"/>
  <c r="M11" i="8"/>
  <c r="L3" i="8"/>
  <c r="L134" i="8"/>
  <c r="L122" i="8"/>
  <c r="AF50" i="6"/>
  <c r="K170" i="8" s="1"/>
  <c r="AF51" i="6"/>
  <c r="K171" i="8" s="1"/>
  <c r="AF28" i="6"/>
  <c r="K149" i="8" s="1"/>
  <c r="P171" i="8" l="1"/>
  <c r="AG51" i="6"/>
  <c r="O170" i="8"/>
  <c r="AG50" i="6"/>
  <c r="O149" i="8"/>
  <c r="AG28" i="6"/>
  <c r="P126" i="8"/>
  <c r="M126" i="8"/>
  <c r="L128" i="8"/>
  <c r="O128" i="8"/>
  <c r="M128" i="8"/>
  <c r="M138" i="8"/>
  <c r="O138" i="8"/>
  <c r="M130" i="8"/>
  <c r="L130" i="8"/>
  <c r="M122" i="8"/>
  <c r="P124" i="8"/>
  <c r="L124" i="8"/>
  <c r="M124" i="8"/>
  <c r="P132" i="8"/>
  <c r="L132" i="8"/>
  <c r="M132" i="8"/>
  <c r="L118" i="8"/>
  <c r="O118" i="8"/>
  <c r="M118" i="8"/>
  <c r="L117" i="8"/>
  <c r="M117" i="8"/>
  <c r="M136" i="8"/>
  <c r="L136" i="8"/>
  <c r="P136" i="8"/>
  <c r="O125" i="8"/>
  <c r="M125" i="8"/>
  <c r="L125" i="8"/>
  <c r="M127" i="8"/>
  <c r="L127" i="8"/>
  <c r="L135" i="8"/>
  <c r="O135" i="8"/>
  <c r="M135" i="8"/>
  <c r="L121" i="8"/>
  <c r="M121" i="8"/>
  <c r="P134" i="8"/>
  <c r="M134" i="8"/>
  <c r="P122" i="8"/>
  <c r="O127" i="8"/>
  <c r="O117" i="8"/>
  <c r="O120" i="8"/>
  <c r="P131" i="8"/>
  <c r="O130" i="8"/>
  <c r="P121" i="8"/>
  <c r="M123" i="8"/>
  <c r="L123" i="8"/>
  <c r="M119" i="8"/>
  <c r="L119" i="8"/>
  <c r="P149" i="8" l="1"/>
  <c r="O171" i="8"/>
  <c r="P170" i="8"/>
  <c r="O126" i="8"/>
  <c r="P117" i="8"/>
  <c r="P138" i="8"/>
  <c r="P128" i="8"/>
  <c r="O132" i="8"/>
  <c r="P118" i="8"/>
  <c r="P135" i="8"/>
  <c r="O131" i="8"/>
  <c r="O124" i="8"/>
  <c r="O129" i="8"/>
  <c r="P129" i="8"/>
  <c r="M137" i="8"/>
  <c r="L137" i="8"/>
  <c r="P127" i="8"/>
  <c r="O136" i="8"/>
  <c r="L131" i="8"/>
  <c r="M131" i="8"/>
  <c r="O134" i="8"/>
  <c r="O122" i="8"/>
  <c r="M120" i="8"/>
  <c r="L120" i="8"/>
  <c r="P125" i="8"/>
  <c r="L133" i="8"/>
  <c r="M133" i="8"/>
  <c r="L129" i="8"/>
  <c r="M129" i="8"/>
  <c r="P120" i="8"/>
  <c r="P39" i="8"/>
  <c r="O39" i="8"/>
  <c r="L39" i="8"/>
  <c r="L149" i="8"/>
  <c r="M149" i="8"/>
  <c r="M171" i="8"/>
  <c r="L171" i="8"/>
  <c r="L170" i="8"/>
  <c r="M170" i="8"/>
  <c r="O123" i="8"/>
  <c r="P123" i="8"/>
  <c r="P119" i="8"/>
  <c r="O119" i="8"/>
  <c r="J11" i="5"/>
  <c r="O137" i="8" l="1"/>
  <c r="P137" i="8"/>
  <c r="P133" i="8"/>
  <c r="O133" i="8"/>
  <c r="M39" i="8"/>
  <c r="M74" i="8" l="1"/>
  <c r="L74" i="8"/>
  <c r="O85" i="8"/>
  <c r="O79" i="8"/>
  <c r="M101" i="8"/>
  <c r="L101" i="8"/>
  <c r="M98" i="8"/>
  <c r="L98" i="8"/>
  <c r="L110" i="8"/>
  <c r="M110" i="8"/>
  <c r="L75" i="8"/>
  <c r="M75" i="8"/>
  <c r="M103" i="8"/>
  <c r="L103" i="8"/>
  <c r="M79" i="8"/>
  <c r="L79" i="8"/>
  <c r="M112" i="8"/>
  <c r="L112" i="8"/>
  <c r="M93" i="8"/>
  <c r="L93" i="8"/>
  <c r="L85" i="8"/>
  <c r="M85" i="8"/>
  <c r="L106" i="8"/>
  <c r="M106" i="8"/>
  <c r="M115" i="8"/>
  <c r="L115" i="8"/>
  <c r="L104" i="8"/>
  <c r="M104" i="8"/>
  <c r="L81" i="8"/>
  <c r="M81" i="8"/>
  <c r="L113" i="8"/>
  <c r="M113" i="8"/>
  <c r="L86" i="8"/>
  <c r="M86" i="8"/>
  <c r="M78" i="8"/>
  <c r="L78" i="8"/>
  <c r="L111" i="8"/>
  <c r="M111" i="8"/>
  <c r="M88" i="8"/>
  <c r="L88" i="8"/>
  <c r="M89" i="8"/>
  <c r="L89" i="8"/>
  <c r="L80" i="8"/>
  <c r="M80" i="8"/>
  <c r="L82" i="8"/>
  <c r="M82" i="8"/>
  <c r="M114" i="8"/>
  <c r="L114" i="8"/>
  <c r="L83" i="8"/>
  <c r="M83" i="8"/>
  <c r="L100" i="8"/>
  <c r="M100" i="8"/>
  <c r="M95" i="8"/>
  <c r="L95" i="8"/>
  <c r="L99" i="8"/>
  <c r="M99" i="8"/>
  <c r="M92" i="8"/>
  <c r="L92" i="8"/>
  <c r="L76" i="8"/>
  <c r="M76" i="8"/>
  <c r="L94" i="8"/>
  <c r="M94" i="8"/>
  <c r="M87" i="8"/>
  <c r="L87" i="8"/>
  <c r="L84" i="8"/>
  <c r="M84" i="8"/>
  <c r="L105" i="8"/>
  <c r="M105" i="8"/>
  <c r="M97" i="8"/>
  <c r="L97" i="8"/>
  <c r="M90" i="8"/>
  <c r="L90" i="8"/>
  <c r="L107" i="8"/>
  <c r="M107" i="8"/>
  <c r="L91" i="8"/>
  <c r="M91" i="8"/>
  <c r="M109" i="8"/>
  <c r="L109" i="8"/>
  <c r="L102" i="8"/>
  <c r="M102" i="8"/>
  <c r="M116" i="8"/>
  <c r="L116" i="8"/>
  <c r="M77" i="8"/>
  <c r="L77" i="8"/>
  <c r="M108" i="8"/>
  <c r="L108" i="8"/>
  <c r="L96" i="8"/>
  <c r="M96" i="8"/>
  <c r="W40" i="5"/>
  <c r="K60" i="8" s="1"/>
  <c r="W41" i="5"/>
  <c r="K61" i="8" s="1"/>
  <c r="W42" i="5"/>
  <c r="K62" i="8" s="1"/>
  <c r="W43" i="5"/>
  <c r="K63" i="8" s="1"/>
  <c r="W44" i="5"/>
  <c r="K64" i="8" s="1"/>
  <c r="W45" i="5"/>
  <c r="K65" i="8" s="1"/>
  <c r="W46" i="5"/>
  <c r="K66" i="8" s="1"/>
  <c r="W47" i="5"/>
  <c r="K67" i="8" s="1"/>
  <c r="W48" i="5"/>
  <c r="K68" i="8" s="1"/>
  <c r="W49" i="5"/>
  <c r="K69" i="8" s="1"/>
  <c r="W50" i="5"/>
  <c r="K70" i="8" s="1"/>
  <c r="W51" i="5"/>
  <c r="K71" i="8" s="1"/>
  <c r="W52" i="5"/>
  <c r="K72" i="8" s="1"/>
  <c r="W53" i="5"/>
  <c r="K73" i="8" s="1"/>
  <c r="D21" i="11" l="1"/>
  <c r="D22" i="11"/>
  <c r="W13" i="5"/>
  <c r="D20" i="11" s="1"/>
  <c r="O60" i="8"/>
  <c r="O51" i="8"/>
  <c r="P51" i="8"/>
  <c r="P66" i="8"/>
  <c r="O66" i="8"/>
  <c r="O50" i="8"/>
  <c r="P50" i="8"/>
  <c r="O49" i="8"/>
  <c r="P49" i="8"/>
  <c r="P64" i="8"/>
  <c r="O64" i="8"/>
  <c r="P48" i="8"/>
  <c r="O48" i="8"/>
  <c r="P68" i="8"/>
  <c r="O68" i="8"/>
  <c r="P63" i="8"/>
  <c r="O63" i="8"/>
  <c r="P47" i="8"/>
  <c r="O47" i="8"/>
  <c r="O62" i="8"/>
  <c r="P62" i="8"/>
  <c r="O46" i="8"/>
  <c r="P46" i="8"/>
  <c r="P67" i="8"/>
  <c r="O67" i="8"/>
  <c r="O45" i="8"/>
  <c r="P45" i="8"/>
  <c r="O69" i="8"/>
  <c r="P69" i="8"/>
  <c r="O65" i="8"/>
  <c r="P65" i="8"/>
  <c r="O61" i="8"/>
  <c r="P61" i="8"/>
  <c r="P44" i="8"/>
  <c r="O44" i="8"/>
  <c r="O52" i="8"/>
  <c r="P52" i="8"/>
  <c r="P59" i="8"/>
  <c r="O59" i="8"/>
  <c r="O43" i="8"/>
  <c r="P43" i="8"/>
  <c r="O58" i="8"/>
  <c r="P58" i="8"/>
  <c r="O73" i="8"/>
  <c r="P73" i="8"/>
  <c r="O57" i="8"/>
  <c r="P57" i="8"/>
  <c r="O41" i="8"/>
  <c r="P41" i="8"/>
  <c r="O42" i="8"/>
  <c r="P42" i="8"/>
  <c r="P72" i="8"/>
  <c r="O72" i="8"/>
  <c r="P56" i="8"/>
  <c r="O56" i="8"/>
  <c r="P40" i="8"/>
  <c r="O40" i="8"/>
  <c r="O53" i="8"/>
  <c r="P53" i="8"/>
  <c r="P71" i="8"/>
  <c r="O71" i="8"/>
  <c r="P55" i="8"/>
  <c r="O55" i="8"/>
  <c r="P70" i="8"/>
  <c r="O70" i="8"/>
  <c r="O54" i="8"/>
  <c r="P54" i="8"/>
  <c r="X45" i="5"/>
  <c r="X44" i="5"/>
  <c r="X43" i="5"/>
  <c r="X46" i="5"/>
  <c r="X42" i="5"/>
  <c r="X40" i="5"/>
  <c r="X47" i="5"/>
  <c r="X41" i="5"/>
  <c r="X48" i="5"/>
  <c r="X53" i="5"/>
  <c r="X52" i="5"/>
  <c r="X49" i="5"/>
  <c r="X51" i="5"/>
  <c r="X50" i="5"/>
  <c r="P85" i="8"/>
  <c r="P79" i="8"/>
  <c r="O76" i="8"/>
  <c r="P76" i="8"/>
  <c r="P84" i="8"/>
  <c r="O84" i="8"/>
  <c r="P116" i="8"/>
  <c r="O116" i="8"/>
  <c r="O93" i="8"/>
  <c r="P93" i="8"/>
  <c r="P103" i="8"/>
  <c r="O103" i="8"/>
  <c r="P108" i="8"/>
  <c r="O108" i="8"/>
  <c r="O113" i="8"/>
  <c r="P113" i="8"/>
  <c r="P77" i="8"/>
  <c r="O77" i="8"/>
  <c r="P109" i="8"/>
  <c r="O109" i="8"/>
  <c r="O90" i="8"/>
  <c r="P90" i="8"/>
  <c r="O81" i="8"/>
  <c r="P81" i="8"/>
  <c r="P83" i="8"/>
  <c r="O83" i="8"/>
  <c r="P107" i="8"/>
  <c r="O107" i="8"/>
  <c r="O110" i="8"/>
  <c r="P110" i="8"/>
  <c r="O82" i="8"/>
  <c r="P82" i="8"/>
  <c r="O95" i="8"/>
  <c r="P95" i="8"/>
  <c r="O99" i="8"/>
  <c r="P99" i="8"/>
  <c r="O80" i="8"/>
  <c r="P80" i="8"/>
  <c r="P111" i="8"/>
  <c r="O111" i="8"/>
  <c r="O92" i="8"/>
  <c r="P92" i="8"/>
  <c r="O98" i="8"/>
  <c r="P98" i="8"/>
  <c r="O105" i="8"/>
  <c r="P105" i="8"/>
  <c r="O86" i="8"/>
  <c r="P86" i="8"/>
  <c r="O96" i="8"/>
  <c r="P96" i="8"/>
  <c r="O87" i="8"/>
  <c r="P87" i="8"/>
  <c r="P102" i="8"/>
  <c r="O102" i="8"/>
  <c r="O106" i="8"/>
  <c r="P106" i="8"/>
  <c r="P112" i="8"/>
  <c r="O112" i="8"/>
  <c r="O75" i="8"/>
  <c r="P75" i="8"/>
  <c r="P94" i="8"/>
  <c r="O94" i="8"/>
  <c r="P74" i="8"/>
  <c r="O74" i="8"/>
  <c r="P91" i="8"/>
  <c r="O91" i="8"/>
  <c r="P100" i="8"/>
  <c r="O100" i="8"/>
  <c r="O114" i="8"/>
  <c r="P114" i="8"/>
  <c r="O104" i="8"/>
  <c r="P104" i="8"/>
  <c r="P88" i="8"/>
  <c r="O88" i="8"/>
  <c r="O97" i="8"/>
  <c r="P97" i="8"/>
  <c r="O89" i="8"/>
  <c r="P89" i="8"/>
  <c r="O78" i="8"/>
  <c r="P78" i="8"/>
  <c r="O115" i="8"/>
  <c r="P115" i="8"/>
  <c r="P101" i="8"/>
  <c r="O101" i="8"/>
  <c r="D17" i="11" l="1"/>
  <c r="D18" i="11"/>
  <c r="X13" i="5"/>
  <c r="D16" i="11" s="1"/>
  <c r="P60" i="8"/>
  <c r="L66" i="8"/>
  <c r="M66" i="8"/>
  <c r="L71" i="8"/>
  <c r="M71" i="8"/>
  <c r="L67" i="8"/>
  <c r="M67" i="8"/>
  <c r="M47" i="8"/>
  <c r="L47" i="8"/>
  <c r="L68" i="8"/>
  <c r="M68" i="8"/>
  <c r="L61" i="8"/>
  <c r="M61" i="8"/>
  <c r="L63" i="8"/>
  <c r="M63" i="8"/>
  <c r="L69" i="8"/>
  <c r="M69" i="8"/>
  <c r="L42" i="8"/>
  <c r="M42" i="8"/>
  <c r="L44" i="8"/>
  <c r="M44" i="8"/>
  <c r="L60" i="8"/>
  <c r="M60" i="8"/>
  <c r="L64" i="8"/>
  <c r="M64" i="8"/>
  <c r="M40" i="8"/>
  <c r="L40" i="8"/>
  <c r="L56" i="8"/>
  <c r="M56" i="8"/>
  <c r="L49" i="8"/>
  <c r="M49" i="8"/>
  <c r="L45" i="8"/>
  <c r="M45" i="8"/>
  <c r="L65" i="8"/>
  <c r="M65" i="8"/>
  <c r="L58" i="8"/>
  <c r="M58" i="8"/>
  <c r="L72" i="8"/>
  <c r="M72" i="8"/>
  <c r="L53" i="8"/>
  <c r="M53" i="8"/>
  <c r="M51" i="8"/>
  <c r="L51" i="8"/>
  <c r="L48" i="8"/>
  <c r="M48" i="8"/>
  <c r="L55" i="8"/>
  <c r="M55" i="8"/>
  <c r="L54" i="8"/>
  <c r="M54" i="8"/>
  <c r="M43" i="8"/>
  <c r="L43" i="8"/>
  <c r="M46" i="8"/>
  <c r="L46" i="8"/>
  <c r="L50" i="8"/>
  <c r="M50" i="8"/>
  <c r="L41" i="8"/>
  <c r="M41" i="8"/>
  <c r="L73" i="8"/>
  <c r="M73" i="8"/>
  <c r="M70" i="8"/>
  <c r="L70" i="8"/>
  <c r="L57" i="8"/>
  <c r="M57" i="8"/>
  <c r="M59" i="8"/>
  <c r="L59" i="8"/>
  <c r="M62" i="8"/>
  <c r="L62" i="8"/>
  <c r="L52" i="8"/>
  <c r="M52" i="8"/>
  <c r="AF52" i="6"/>
  <c r="K172" i="8" s="1"/>
  <c r="AF53" i="6"/>
  <c r="K173" i="8" s="1"/>
  <c r="AF54" i="6"/>
  <c r="K174" i="8" s="1"/>
  <c r="AF55" i="6"/>
  <c r="K175" i="8" s="1"/>
  <c r="AF56" i="6"/>
  <c r="K176" i="8" s="1"/>
  <c r="AF57" i="6"/>
  <c r="K177" i="8" s="1"/>
  <c r="AF58" i="6"/>
  <c r="K178" i="8" s="1"/>
  <c r="AF59" i="6"/>
  <c r="K179" i="8" s="1"/>
  <c r="AF60" i="6"/>
  <c r="K180" i="8" s="1"/>
  <c r="AF49" i="6"/>
  <c r="K169" i="8" s="1"/>
  <c r="AF48" i="6"/>
  <c r="K168" i="8" s="1"/>
  <c r="AF47" i="6"/>
  <c r="K167" i="8" s="1"/>
  <c r="AF46" i="6"/>
  <c r="K166" i="8" s="1"/>
  <c r="AF45" i="6"/>
  <c r="K165" i="8" s="1"/>
  <c r="AF44" i="6"/>
  <c r="K164" i="8" s="1"/>
  <c r="AF43" i="6"/>
  <c r="K163" i="8" s="1"/>
  <c r="AF42" i="6"/>
  <c r="K162" i="8" s="1"/>
  <c r="AF41" i="6"/>
  <c r="K161" i="8" s="1"/>
  <c r="AF40" i="6"/>
  <c r="K160" i="8" s="1"/>
  <c r="AF38" i="6"/>
  <c r="K159" i="8" s="1"/>
  <c r="AF37" i="6"/>
  <c r="K158" i="8" s="1"/>
  <c r="AF36" i="6"/>
  <c r="K157" i="8" s="1"/>
  <c r="AF35" i="6"/>
  <c r="K156" i="8" s="1"/>
  <c r="AF32" i="6"/>
  <c r="K153" i="8" s="1"/>
  <c r="AF31" i="6"/>
  <c r="K152" i="8" s="1"/>
  <c r="AF30" i="6"/>
  <c r="K151" i="8" s="1"/>
  <c r="AF29" i="6"/>
  <c r="K150" i="8" s="1"/>
  <c r="AF27" i="6"/>
  <c r="K148" i="8" s="1"/>
  <c r="AF26" i="6"/>
  <c r="K147" i="8" s="1"/>
  <c r="AF25" i="6"/>
  <c r="K146" i="8" s="1"/>
  <c r="AF24" i="6"/>
  <c r="K145" i="8" s="1"/>
  <c r="AF23" i="6"/>
  <c r="K144" i="8" s="1"/>
  <c r="AF22" i="6"/>
  <c r="K143" i="8" s="1"/>
  <c r="AF21" i="6"/>
  <c r="K142" i="8" s="1"/>
  <c r="AF20" i="6"/>
  <c r="K141" i="8" s="1"/>
  <c r="AF19" i="6"/>
  <c r="K140" i="8" s="1"/>
  <c r="AF18" i="6"/>
  <c r="K139" i="8" s="1"/>
  <c r="E10" i="6"/>
  <c r="E9" i="6"/>
  <c r="AJ9" i="6" s="1"/>
  <c r="E10" i="5"/>
  <c r="E9" i="5"/>
  <c r="D31" i="11" l="1"/>
  <c r="D10" i="11" s="1"/>
  <c r="D11" i="11" s="1"/>
  <c r="D30" i="11"/>
  <c r="AG18" i="6"/>
  <c r="AF12" i="6"/>
  <c r="P168" i="8"/>
  <c r="AG48" i="6"/>
  <c r="O157" i="8"/>
  <c r="AG36" i="6"/>
  <c r="O159" i="8"/>
  <c r="AG38" i="6"/>
  <c r="P141" i="8"/>
  <c r="AG20" i="6"/>
  <c r="O142" i="8"/>
  <c r="AG21" i="6"/>
  <c r="O143" i="8"/>
  <c r="AG22" i="6"/>
  <c r="O179" i="8"/>
  <c r="AG59" i="6"/>
  <c r="P147" i="8"/>
  <c r="AG26" i="6"/>
  <c r="O177" i="8"/>
  <c r="AG57" i="6"/>
  <c r="O163" i="8"/>
  <c r="AG43" i="6"/>
  <c r="P146" i="8"/>
  <c r="AG25" i="6"/>
  <c r="O169" i="8"/>
  <c r="AG49" i="6"/>
  <c r="O180" i="8"/>
  <c r="AG60" i="6"/>
  <c r="P144" i="8"/>
  <c r="AG23" i="6"/>
  <c r="O178" i="8"/>
  <c r="AG58" i="6"/>
  <c r="P162" i="8"/>
  <c r="AG42" i="6"/>
  <c r="O148" i="8"/>
  <c r="AG27" i="6"/>
  <c r="P150" i="8"/>
  <c r="AG29" i="6"/>
  <c r="O164" i="8"/>
  <c r="AG44" i="6"/>
  <c r="P175" i="8"/>
  <c r="AG55" i="6"/>
  <c r="P151" i="8"/>
  <c r="AG30" i="6"/>
  <c r="O165" i="8"/>
  <c r="AG45" i="6"/>
  <c r="P174" i="8"/>
  <c r="AG54" i="6"/>
  <c r="O145" i="8"/>
  <c r="AG24" i="6"/>
  <c r="P160" i="8"/>
  <c r="AG40" i="6"/>
  <c r="O161" i="8"/>
  <c r="AG41" i="6"/>
  <c r="P156" i="8"/>
  <c r="AG35" i="6"/>
  <c r="P158" i="8"/>
  <c r="AG37" i="6"/>
  <c r="P176" i="8"/>
  <c r="AG56" i="6"/>
  <c r="P152" i="8"/>
  <c r="AG31" i="6"/>
  <c r="O166" i="8"/>
  <c r="AG46" i="6"/>
  <c r="O173" i="8"/>
  <c r="AG53" i="6"/>
  <c r="P140" i="8"/>
  <c r="AG19" i="6"/>
  <c r="P153" i="8"/>
  <c r="AG32" i="6"/>
  <c r="P167" i="8"/>
  <c r="AG47" i="6"/>
  <c r="O172" i="8"/>
  <c r="AG52" i="6"/>
  <c r="M139" i="8"/>
  <c r="D29" i="11" l="1"/>
  <c r="D8" i="11" s="1"/>
  <c r="D9" i="11" s="1"/>
  <c r="D27" i="11"/>
  <c r="D26" i="11"/>
  <c r="D12" i="11" s="1"/>
  <c r="P180" i="8"/>
  <c r="O168" i="8"/>
  <c r="P166" i="8"/>
  <c r="O175" i="8"/>
  <c r="O160" i="8"/>
  <c r="P179" i="8"/>
  <c r="P157" i="8"/>
  <c r="P178" i="8"/>
  <c r="P164" i="8"/>
  <c r="O162" i="8"/>
  <c r="O147" i="8"/>
  <c r="P161" i="8"/>
  <c r="O156" i="8"/>
  <c r="AG12" i="6"/>
  <c r="D25" i="11" s="1"/>
  <c r="P177" i="8"/>
  <c r="O141" i="8"/>
  <c r="O153" i="8"/>
  <c r="P173" i="8"/>
  <c r="O140" i="8"/>
  <c r="P142" i="8"/>
  <c r="P165" i="8"/>
  <c r="O146" i="8"/>
  <c r="P172" i="8"/>
  <c r="O151" i="8"/>
  <c r="P163" i="8"/>
  <c r="O167" i="8"/>
  <c r="O176" i="8"/>
  <c r="O150" i="8"/>
  <c r="P148" i="8"/>
  <c r="O152" i="8"/>
  <c r="P145" i="8"/>
  <c r="O158" i="8"/>
  <c r="P159" i="8"/>
  <c r="O174" i="8"/>
  <c r="P143" i="8"/>
  <c r="O144" i="8"/>
  <c r="P169" i="8"/>
  <c r="L139" i="8"/>
  <c r="P139" i="8"/>
  <c r="O139" i="8"/>
  <c r="N184" i="8"/>
  <c r="M175" i="8"/>
  <c r="L175" i="8"/>
  <c r="M159" i="8"/>
  <c r="L159" i="8"/>
  <c r="L158" i="8"/>
  <c r="M158" i="8"/>
  <c r="M143" i="8"/>
  <c r="L143" i="8"/>
  <c r="L156" i="8"/>
  <c r="M156" i="8"/>
  <c r="L164" i="8"/>
  <c r="M164" i="8"/>
  <c r="L142" i="8"/>
  <c r="M142" i="8"/>
  <c r="L180" i="8"/>
  <c r="M180" i="8"/>
  <c r="M165" i="8"/>
  <c r="L165" i="8"/>
  <c r="M168" i="8"/>
  <c r="L168" i="8"/>
  <c r="L172" i="8"/>
  <c r="M172" i="8"/>
  <c r="L162" i="8"/>
  <c r="M162" i="8"/>
  <c r="L152" i="8"/>
  <c r="M152" i="8"/>
  <c r="L150" i="8"/>
  <c r="M150" i="8"/>
  <c r="L153" i="8"/>
  <c r="M153" i="8"/>
  <c r="L148" i="8"/>
  <c r="M148" i="8"/>
  <c r="M157" i="8"/>
  <c r="L157" i="8"/>
  <c r="M161" i="8"/>
  <c r="L161" i="8"/>
  <c r="L146" i="8"/>
  <c r="M146" i="8"/>
  <c r="M160" i="8"/>
  <c r="L160" i="8"/>
  <c r="L144" i="8"/>
  <c r="M144" i="8"/>
  <c r="M176" i="8"/>
  <c r="L176" i="8"/>
  <c r="M141" i="8"/>
  <c r="L141" i="8"/>
  <c r="M177" i="8"/>
  <c r="L177" i="8"/>
  <c r="L140" i="8"/>
  <c r="M140" i="8"/>
  <c r="M147" i="8"/>
  <c r="L147" i="8"/>
  <c r="M163" i="8"/>
  <c r="L163" i="8"/>
  <c r="M179" i="8"/>
  <c r="L179" i="8"/>
  <c r="L169" i="8"/>
  <c r="M169" i="8"/>
  <c r="M173" i="8"/>
  <c r="L173" i="8"/>
  <c r="L154" i="8"/>
  <c r="M154" i="8"/>
  <c r="L151" i="8"/>
  <c r="M151" i="8"/>
  <c r="L155" i="8"/>
  <c r="M155" i="8"/>
  <c r="L174" i="8"/>
  <c r="M174" i="8"/>
  <c r="M167" i="8"/>
  <c r="L167" i="8"/>
  <c r="L145" i="8"/>
  <c r="M145" i="8"/>
  <c r="L166" i="8"/>
  <c r="M166" i="8"/>
  <c r="L178" i="8"/>
  <c r="M178" i="8"/>
  <c r="K184" i="8"/>
  <c r="P184" i="8" l="1"/>
  <c r="O184" i="8"/>
  <c r="M184" i="8"/>
  <c r="L184" i="8"/>
</calcChain>
</file>

<file path=xl/sharedStrings.xml><?xml version="1.0" encoding="utf-8"?>
<sst xmlns="http://schemas.openxmlformats.org/spreadsheetml/2006/main" count="883" uniqueCount="292">
  <si>
    <t>v1</t>
  </si>
  <si>
    <t>Bid Proposal Data Form</t>
  </si>
  <si>
    <t>NYSERDA RFP No. RESRFP23-1</t>
  </si>
  <si>
    <t>Proposer</t>
  </si>
  <si>
    <t>Bid Facility</t>
  </si>
  <si>
    <t>NYGATS ID</t>
  </si>
  <si>
    <t>Part V-1 - Economic Benefits Category 1</t>
  </si>
  <si>
    <t>Long-Term Economic Benefits to New York State</t>
  </si>
  <si>
    <t>Contract Tenor (years)</t>
  </si>
  <si>
    <t>EB ID</t>
  </si>
  <si>
    <t>Long-Term New York State Jobs</t>
  </si>
  <si>
    <t>Long-Term Payments/Benefits to New York State</t>
  </si>
  <si>
    <t>Job Title</t>
  </si>
  <si>
    <t>Disadvantaged
Community
Applicability</t>
  </si>
  <si>
    <t>MWBE &amp; SDVOB
Applicability</t>
  </si>
  <si>
    <t>Type of Payment/Benefit</t>
  </si>
  <si>
    <t>Number of FTE
Positions Created</t>
  </si>
  <si>
    <t>Total Compensation</t>
  </si>
  <si>
    <t>Expected Total Dollars
(through Year 3)</t>
  </si>
  <si>
    <t>Estimated Total Economic Benefits</t>
  </si>
  <si>
    <t>Total Spend</t>
  </si>
  <si>
    <t>6/2/2017
through 12/31/2023</t>
  </si>
  <si>
    <t>1/1/2024 through COD</t>
  </si>
  <si>
    <t>COD through Contract Year 3</t>
  </si>
  <si>
    <t>Project Technician</t>
  </si>
  <si>
    <t>Host Community Agreement</t>
  </si>
  <si>
    <t>LJ-1</t>
  </si>
  <si>
    <t>Right-of-Way Easement Payments to Landowners</t>
  </si>
  <si>
    <t>LJ-2</t>
  </si>
  <si>
    <t>LP-1</t>
  </si>
  <si>
    <t>LJ-3</t>
  </si>
  <si>
    <t>LP-2</t>
  </si>
  <si>
    <t>LJ-4</t>
  </si>
  <si>
    <t>LP-3</t>
  </si>
  <si>
    <t>LJ-5</t>
  </si>
  <si>
    <t>LP-4</t>
  </si>
  <si>
    <t>LJ-6</t>
  </si>
  <si>
    <t>LP-5</t>
  </si>
  <si>
    <t>LJ-7</t>
  </si>
  <si>
    <t>LP-6</t>
  </si>
  <si>
    <t>LJ-8</t>
  </si>
  <si>
    <t>LP-7</t>
  </si>
  <si>
    <t>LJ-9</t>
  </si>
  <si>
    <t>LP-8</t>
  </si>
  <si>
    <t>LJ-10</t>
  </si>
  <si>
    <t>LP-9</t>
  </si>
  <si>
    <t>LJ-11</t>
  </si>
  <si>
    <t>LP-10</t>
  </si>
  <si>
    <t>LJ-12</t>
  </si>
  <si>
    <t>LP-11</t>
  </si>
  <si>
    <t>LJ-13</t>
  </si>
  <si>
    <t>LP-12</t>
  </si>
  <si>
    <t>LJ-14</t>
  </si>
  <si>
    <t>LP-13</t>
  </si>
  <si>
    <t>LJ-15</t>
  </si>
  <si>
    <t>LP-14</t>
  </si>
  <si>
    <t>LJ-16</t>
  </si>
  <si>
    <t>LP-15</t>
  </si>
  <si>
    <t>LJ-17</t>
  </si>
  <si>
    <t>LP-16</t>
  </si>
  <si>
    <t>LJ-18</t>
  </si>
  <si>
    <t>LP-17</t>
  </si>
  <si>
    <t>LJ-19</t>
  </si>
  <si>
    <t>LP-18</t>
  </si>
  <si>
    <t>LJ-20</t>
  </si>
  <si>
    <t>LP-19</t>
  </si>
  <si>
    <t>LJ-21</t>
  </si>
  <si>
    <t>LP-20</t>
  </si>
  <si>
    <t>LJ-22</t>
  </si>
  <si>
    <t>LP-21</t>
  </si>
  <si>
    <t>LJ-23</t>
  </si>
  <si>
    <t>LP-22</t>
  </si>
  <si>
    <t>LJ-24</t>
  </si>
  <si>
    <t>LP-23</t>
  </si>
  <si>
    <t>LJ-25</t>
  </si>
  <si>
    <t>LP-24</t>
  </si>
  <si>
    <t>LJ-26</t>
  </si>
  <si>
    <t>LP-25</t>
  </si>
  <si>
    <t>LJ-27</t>
  </si>
  <si>
    <t>LP-26</t>
  </si>
  <si>
    <t>LJ-28</t>
  </si>
  <si>
    <t>LP-27</t>
  </si>
  <si>
    <t>LJ-29</t>
  </si>
  <si>
    <t>LP-28</t>
  </si>
  <si>
    <t>LJ-30</t>
  </si>
  <si>
    <t>LP-29</t>
  </si>
  <si>
    <t>LJ-31</t>
  </si>
  <si>
    <t>LP-30</t>
  </si>
  <si>
    <t>LJ-32</t>
  </si>
  <si>
    <t>LP-31</t>
  </si>
  <si>
    <t>LJ-33</t>
  </si>
  <si>
    <t>LP-32</t>
  </si>
  <si>
    <t>LJ-34</t>
  </si>
  <si>
    <t>LP-33</t>
  </si>
  <si>
    <t>LJ-35</t>
  </si>
  <si>
    <t>LP-34</t>
  </si>
  <si>
    <t>LJ-36</t>
  </si>
  <si>
    <t>LP-35</t>
  </si>
  <si>
    <t>Bid Data Form</t>
  </si>
  <si>
    <t>Part V-2 - Economic Benefits Category 2</t>
  </si>
  <si>
    <t>Short-Term Economic Benefits to New York State</t>
  </si>
  <si>
    <t>Short-Term New York State Jobs</t>
  </si>
  <si>
    <t>Short-Term Payments/Benefits to New York State</t>
  </si>
  <si>
    <t>Job Title/Category</t>
  </si>
  <si>
    <t>Compensation Structure</t>
  </si>
  <si>
    <t>Type of Expenditure</t>
  </si>
  <si>
    <t>6/2/2017 through 12/31/2023</t>
  </si>
  <si>
    <t>Jobs Created</t>
  </si>
  <si>
    <t>Number of 
Jobs</t>
  </si>
  <si>
    <t>Duration
(Weeks)</t>
  </si>
  <si>
    <t>Construction Laborer</t>
  </si>
  <si>
    <t>Labor</t>
  </si>
  <si>
    <t>i. Local Goods and Services</t>
  </si>
  <si>
    <t>Legal Services</t>
  </si>
  <si>
    <t>Services</t>
  </si>
  <si>
    <t>Construction Worker Lodging</t>
  </si>
  <si>
    <t>SJ-1</t>
  </si>
  <si>
    <t>SPi-1</t>
  </si>
  <si>
    <t>SJ-2</t>
  </si>
  <si>
    <t>SPi-2</t>
  </si>
  <si>
    <t>SJ-3</t>
  </si>
  <si>
    <t>SPi-3</t>
  </si>
  <si>
    <t>SJ-4</t>
  </si>
  <si>
    <t>SPi-4</t>
  </si>
  <si>
    <t>SJ-5</t>
  </si>
  <si>
    <t>SPi-5</t>
  </si>
  <si>
    <t>SJ-6</t>
  </si>
  <si>
    <t>SPi-6</t>
  </si>
  <si>
    <t>SJ-7</t>
  </si>
  <si>
    <t>SPi-7</t>
  </si>
  <si>
    <t>SJ-8</t>
  </si>
  <si>
    <t>SPi-8</t>
  </si>
  <si>
    <t>SJ-9</t>
  </si>
  <si>
    <t>SPi-9</t>
  </si>
  <si>
    <t>SJ-10</t>
  </si>
  <si>
    <t>SPi-10</t>
  </si>
  <si>
    <t>SJ-11</t>
  </si>
  <si>
    <t>SPi-11</t>
  </si>
  <si>
    <t>SJ-12</t>
  </si>
  <si>
    <t>SPi-12</t>
  </si>
  <si>
    <t>SJ-13</t>
  </si>
  <si>
    <t>SPi-13</t>
  </si>
  <si>
    <t>SJ-14</t>
  </si>
  <si>
    <t>SPi-14</t>
  </si>
  <si>
    <t>SJ-15</t>
  </si>
  <si>
    <t>SPi-15</t>
  </si>
  <si>
    <t>SJ-16</t>
  </si>
  <si>
    <t>SPi-16</t>
  </si>
  <si>
    <t>SJ-17</t>
  </si>
  <si>
    <t>SPi-17</t>
  </si>
  <si>
    <t>SJ-18</t>
  </si>
  <si>
    <t>SPi-18</t>
  </si>
  <si>
    <t>SJ-19</t>
  </si>
  <si>
    <t>SPi-19</t>
  </si>
  <si>
    <t>SJ-20</t>
  </si>
  <si>
    <t>SPi-20</t>
  </si>
  <si>
    <t>SJ-21</t>
  </si>
  <si>
    <t>SPi-21</t>
  </si>
  <si>
    <t>SJ-22</t>
  </si>
  <si>
    <t>ii. Materials sourced from within NYS (including Iron and Steel)</t>
  </si>
  <si>
    <t>SJ-23</t>
  </si>
  <si>
    <t>SPii-1</t>
  </si>
  <si>
    <t>SJ-24</t>
  </si>
  <si>
    <t>SPii-2</t>
  </si>
  <si>
    <t>SJ-25</t>
  </si>
  <si>
    <t>SPii-3</t>
  </si>
  <si>
    <t>SJ-26</t>
  </si>
  <si>
    <t>SPii-4</t>
  </si>
  <si>
    <t>SJ-27</t>
  </si>
  <si>
    <t>SPii-5</t>
  </si>
  <si>
    <t>SJ-28</t>
  </si>
  <si>
    <t>SPii-6</t>
  </si>
  <si>
    <t>SJ-29</t>
  </si>
  <si>
    <t>SPii-7</t>
  </si>
  <si>
    <t>SJ-30</t>
  </si>
  <si>
    <t>SPii-8</t>
  </si>
  <si>
    <t>SJ-31</t>
  </si>
  <si>
    <t>SPii-9</t>
  </si>
  <si>
    <t>SJ-32</t>
  </si>
  <si>
    <t>SPii-10</t>
  </si>
  <si>
    <t>SJ-33</t>
  </si>
  <si>
    <t>SPii-11</t>
  </si>
  <si>
    <t>SJ-34</t>
  </si>
  <si>
    <t>SPii-12</t>
  </si>
  <si>
    <t>SJ-35</t>
  </si>
  <si>
    <t>SPii-13</t>
  </si>
  <si>
    <t>SJ-36</t>
  </si>
  <si>
    <t>SPii-14</t>
  </si>
  <si>
    <t>SJ-37</t>
  </si>
  <si>
    <t>SPii-15</t>
  </si>
  <si>
    <t>SJ-38</t>
  </si>
  <si>
    <t>SPii-16</t>
  </si>
  <si>
    <t>SJ-39</t>
  </si>
  <si>
    <t>SPii-17</t>
  </si>
  <si>
    <t>SJ-40</t>
  </si>
  <si>
    <t>SPii-18</t>
  </si>
  <si>
    <t>SJ-41</t>
  </si>
  <si>
    <t>SPii-19</t>
  </si>
  <si>
    <t>SJ-42</t>
  </si>
  <si>
    <t>SPii-20</t>
  </si>
  <si>
    <t>SJ-43</t>
  </si>
  <si>
    <t>SPii-21</t>
  </si>
  <si>
    <t>SJ-44</t>
  </si>
  <si>
    <t>SPii-22</t>
  </si>
  <si>
    <t>SJ-45</t>
  </si>
  <si>
    <t>SPii-23</t>
  </si>
  <si>
    <t>SJ-46</t>
  </si>
  <si>
    <t>SPii-24</t>
  </si>
  <si>
    <t>SJ-47</t>
  </si>
  <si>
    <t>SPii-25</t>
  </si>
  <si>
    <t>SJ-48</t>
  </si>
  <si>
    <t>SPii-26</t>
  </si>
  <si>
    <t>SJ-49</t>
  </si>
  <si>
    <t>SPii-27</t>
  </si>
  <si>
    <t>SJ-50</t>
  </si>
  <si>
    <t>SPii-28</t>
  </si>
  <si>
    <t>SJ-51</t>
  </si>
  <si>
    <t>SPii-29</t>
  </si>
  <si>
    <t>SJ-52</t>
  </si>
  <si>
    <t>SPii-30</t>
  </si>
  <si>
    <t>SJ-53</t>
  </si>
  <si>
    <t>SPii-31</t>
  </si>
  <si>
    <t>SJ-54</t>
  </si>
  <si>
    <t>SPii-32</t>
  </si>
  <si>
    <t>SJ-55</t>
  </si>
  <si>
    <t>SPii-33</t>
  </si>
  <si>
    <t>SJ-56</t>
  </si>
  <si>
    <t>SPii-34</t>
  </si>
  <si>
    <t>SJ-57</t>
  </si>
  <si>
    <t>SPii-35</t>
  </si>
  <si>
    <t>SJ-58</t>
  </si>
  <si>
    <t>SPii-36</t>
  </si>
  <si>
    <t>SJ-59</t>
  </si>
  <si>
    <t>SPii-37</t>
  </si>
  <si>
    <t>SJ-60</t>
  </si>
  <si>
    <t>SPii-38</t>
  </si>
  <si>
    <t>SJ-61</t>
  </si>
  <si>
    <t>SPii-39</t>
  </si>
  <si>
    <t>SJ-62</t>
  </si>
  <si>
    <t>SPii-40</t>
  </si>
  <si>
    <t>SJ-63</t>
  </si>
  <si>
    <t>SPii-41</t>
  </si>
  <si>
    <t>SJ-64</t>
  </si>
  <si>
    <t>SPii-42</t>
  </si>
  <si>
    <t>SJ-65</t>
  </si>
  <si>
    <t>SPii-43</t>
  </si>
  <si>
    <t>Part V-Summary - Summary of Economic Benefits Claims</t>
  </si>
  <si>
    <t>Total of Category 1 and Category 2 (through first three Contract Years)</t>
  </si>
  <si>
    <t>Expected Dollars</t>
  </si>
  <si>
    <t>Expected Dollars/MW</t>
  </si>
  <si>
    <t>Expected MWBE and SDVOB Dollars</t>
  </si>
  <si>
    <t>Expected MWBE and SDVOB Dollars/MW</t>
  </si>
  <si>
    <t>Disadvantaged Community Commitments</t>
  </si>
  <si>
    <t>Category 1 - Long-Term Economic Benefits to New York State</t>
  </si>
  <si>
    <t>Full Contract Term</t>
  </si>
  <si>
    <t>Total Claims</t>
  </si>
  <si>
    <t>Total Disadvantaged Community Claims</t>
  </si>
  <si>
    <t>Total MWBE and SDVOB Claims</t>
  </si>
  <si>
    <t>Through First Three Contract Years</t>
  </si>
  <si>
    <t>Category 2 - Short-Term Economic Benefits to New York State</t>
  </si>
  <si>
    <t>Commitment or Claim Description</t>
  </si>
  <si>
    <t>Category</t>
  </si>
  <si>
    <t>Metric</t>
  </si>
  <si>
    <t>Disadvantaged Community Applicability</t>
  </si>
  <si>
    <t>MWBE/SDVOB Applicability</t>
  </si>
  <si>
    <t>Number of Jobs Created</t>
  </si>
  <si>
    <t>Number of Jobs Created (DAC Applicability)</t>
  </si>
  <si>
    <t>Number of Jobs Created (MWBE/SDVOB Applicability)</t>
  </si>
  <si>
    <t>Duration (Weeks)</t>
  </si>
  <si>
    <t>RFP Release Date Through Year 3 (Total)</t>
  </si>
  <si>
    <t>RFP Release Date Through Year 3 (DAC Applicability)</t>
  </si>
  <si>
    <t>RFP Release Date Through Year 3 (MWBE/SDVOB Applicability)</t>
  </si>
  <si>
    <t>Years 4 through 20 (Total)</t>
  </si>
  <si>
    <t>Years 4 through 20 (DAC Applicability)</t>
  </si>
  <si>
    <t>Years 4 through 20 (MWBE/SDVOB Applicability)</t>
  </si>
  <si>
    <t>Summary of Activity</t>
  </si>
  <si>
    <t>Totals:</t>
  </si>
  <si>
    <t>Year 3 Definition: Within ninety (90) days of the third anniversary of the commencement of the Contract Delivery Term.</t>
  </si>
  <si>
    <t>Cat. 1 Jobs</t>
  </si>
  <si>
    <t>#</t>
  </si>
  <si>
    <t>Jobs</t>
  </si>
  <si>
    <t>Expected Total Dollars (Total)</t>
  </si>
  <si>
    <t>Expected Total Dollars (DAC Applicability)</t>
  </si>
  <si>
    <t>Expected Total Dollars (MWBE/SDVOB Applicability)</t>
  </si>
  <si>
    <t>Cat. 1 Payments</t>
  </si>
  <si>
    <t>$</t>
  </si>
  <si>
    <t>Cat. 2 Jobs</t>
  </si>
  <si>
    <t>Cat. 2 Payments</t>
  </si>
  <si>
    <t xml:space="preserve">Total Number of FTEs </t>
  </si>
  <si>
    <t xml:space="preserve">Total Compensation </t>
  </si>
  <si>
    <t xml:space="preserve">Total Payments/Benefits </t>
  </si>
  <si>
    <t xml:space="preserve">Total Number of Jobs Created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</si>
</sst>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4" formatCode="_(&quot;$&quot;* #,##0.00_);_(&quot;$&quot;* \(#,##0.00\);_(&quot;$&quot;* &quot;-&quot;??_);_(@_)"/>
    <numFmt numFmtId="43" formatCode="_(* #,##0.00_);_(* \(#,##0.00\);_(* &quot;-&quot;??_);_(@_)"/>
    <numFmt numFmtId="166" formatCode="0.0%"/>
    <numFmt numFmtId="167" formatCode="0.0"/>
  </numFmts>
  <fonts count="22" x14ac:knownFonts="1">
    <font>
      <sz val="11"/>
      <color theme="1"/>
      <name val="Calibri"/>
      <family val="2"/>
      <scheme val="minor"/>
    </font>
    <font>
      <b/>
      <sz val="11"/>
      <color theme="1"/>
      <name val="Calibri"/>
      <family val="2"/>
      <scheme val="minor"/>
    </font>
    <font>
      <sz val="11"/>
      <color rgb="FF4F81BD"/>
      <name val="Calibri"/>
      <family val="2"/>
      <scheme val="minor"/>
    </font>
    <font>
      <sz val="11"/>
      <color rgb="FF000000"/>
      <name val="Calibri"/>
      <family val="2"/>
      <scheme val="minor"/>
    </font>
    <font>
      <b/>
      <sz val="14"/>
      <color rgb="FF000000"/>
      <name val="Calibri"/>
      <family val="2"/>
      <scheme val="minor"/>
    </font>
    <font>
      <b/>
      <sz val="12"/>
      <color rgb="FF000000"/>
      <name val="Calibri"/>
      <family val="2"/>
      <scheme val="minor"/>
    </font>
    <font>
      <i/>
      <sz val="11"/>
      <color theme="1"/>
      <name val="Calibri"/>
      <family val="2"/>
      <scheme val="minor"/>
    </font>
    <font>
      <i/>
      <sz val="11"/>
      <color rgb="FFFF0000"/>
      <name val="Calibri"/>
      <family val="2"/>
      <scheme val="minor"/>
    </font>
    <font>
      <sz val="12"/>
      <name val="Calibri"/>
      <family val="2"/>
      <scheme val="minor"/>
    </font>
    <font>
      <sz val="8"/>
      <name val="Calibri"/>
      <family val="2"/>
      <scheme val="minor"/>
    </font>
    <font>
      <b/>
      <i/>
      <sz val="11"/>
      <color theme="1"/>
      <name val="Calibri"/>
      <family val="2"/>
      <scheme val="minor"/>
    </font>
    <font>
      <sz val="11"/>
      <color theme="1"/>
      <name val="Calibri"/>
      <family val="2"/>
      <scheme val="minor"/>
    </font>
    <font>
      <sz val="11"/>
      <color theme="0"/>
      <name val="Calibri"/>
      <family val="2"/>
      <scheme val="minor"/>
    </font>
    <font>
      <b/>
      <sz val="11"/>
      <color rgb="FFFF0000"/>
      <name val="Calibri"/>
      <family val="2"/>
      <scheme val="minor"/>
    </font>
    <font>
      <sz val="11"/>
      <color rgb="FFFF0000"/>
      <name val="Calibri"/>
      <family val="2"/>
      <scheme val="minor"/>
    </font>
    <font>
      <b/>
      <sz val="11"/>
      <color rgb="FF000000"/>
      <name val="Calibri"/>
      <family val="2"/>
      <scheme val="minor"/>
    </font>
    <font>
      <sz val="11"/>
      <name val="Calibri"/>
      <family val="2"/>
      <scheme val="minor"/>
    </font>
    <font>
      <b/>
      <sz val="9"/>
      <color theme="1"/>
      <name val="Calibri"/>
      <family val="2"/>
      <scheme val="minor"/>
    </font>
    <font>
      <sz val="9"/>
      <color theme="1"/>
      <name val="Calibri"/>
      <family val="2"/>
      <scheme val="minor"/>
    </font>
    <font>
      <i/>
      <sz val="11"/>
      <color rgb="FF000000"/>
      <name val="Calibri"/>
      <family val="2"/>
      <scheme val="minor"/>
    </font>
    <font>
      <b/>
      <sz val="9"/>
      <color rgb="FF000000"/>
      <name val="Calibri"/>
      <family val="2"/>
      <scheme val="minor"/>
    </font>
    <font>
      <sz val="9"/>
      <color rgb="FF000000"/>
      <name val="Calibri"/>
      <family val="2"/>
      <scheme val="minor"/>
    </font>
  </fonts>
  <fills count="17">
    <fill>
      <patternFill patternType="none"/>
    </fill>
    <fill>
      <patternFill patternType="gray125"/>
    </fill>
    <fill>
      <patternFill patternType="solid">
        <fgColor rgb="FFDCE6F1"/>
        <bgColor rgb="FF000000"/>
      </patternFill>
    </fill>
    <fill>
      <patternFill patternType="solid">
        <fgColor rgb="FFFFFFFF"/>
        <bgColor rgb="FF000000"/>
      </patternFill>
    </fill>
    <fill>
      <patternFill patternType="solid">
        <fgColor theme="0"/>
        <bgColor rgb="FF000000"/>
      </patternFill>
    </fill>
    <fill>
      <patternFill patternType="solid">
        <fgColor theme="0"/>
        <bgColor indexed="64"/>
      </patternFill>
    </fill>
    <fill>
      <patternFill patternType="solid">
        <fgColor theme="9" tint="0.79998168889431442"/>
        <bgColor indexed="64"/>
      </patternFill>
    </fill>
    <fill>
      <patternFill patternType="solid">
        <fgColor theme="8" tint="0.59999389629810485"/>
        <bgColor rgb="FF000000"/>
      </patternFill>
    </fill>
    <fill>
      <patternFill patternType="solid">
        <fgColor theme="8" tint="0.59999389629810485"/>
        <bgColor indexed="64"/>
      </patternFill>
    </fill>
    <fill>
      <patternFill patternType="solid">
        <fgColor theme="8" tint="0.79998168889431442"/>
        <bgColor indexed="64"/>
      </patternFill>
    </fill>
    <fill>
      <patternFill patternType="solid">
        <fgColor theme="5" tint="0.79998168889431442"/>
        <bgColor rgb="FF000000"/>
      </patternFill>
    </fill>
    <fill>
      <patternFill patternType="solid">
        <fgColor theme="5" tint="0.79998168889431442"/>
        <bgColor indexed="64"/>
      </patternFill>
    </fill>
    <fill>
      <patternFill patternType="solid">
        <fgColor theme="4" tint="0.79998168889431442"/>
        <bgColor rgb="FF000000"/>
      </patternFill>
    </fill>
    <fill>
      <patternFill patternType="solid">
        <fgColor theme="4" tint="0.79998168889431442"/>
        <bgColor indexed="64"/>
      </patternFill>
    </fill>
    <fill>
      <patternFill patternType="solid">
        <fgColor theme="7" tint="0.79998168889431442"/>
        <bgColor rgb="FF000000"/>
      </patternFill>
    </fill>
    <fill>
      <patternFill patternType="solid">
        <fgColor theme="7" tint="0.79998168889431442"/>
        <bgColor indexed="64"/>
      </patternFill>
    </fill>
    <fill>
      <patternFill patternType="solid">
        <fgColor theme="9" tint="0.79998168889431442"/>
        <bgColor rgb="FF000000"/>
      </patternFill>
    </fill>
  </fills>
  <borders count="3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s>
  <cellStyleXfs count="4">
    <xf numFmtId="0" fontId="0" fillId="0" borderId="0"/>
    <xf numFmtId="9"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cellStyleXfs>
  <cellXfs count="271">
    <xf numFmtId="0" fontId="0" fillId="0" borderId="0" xfId="0"/>
    <xf numFmtId="0" fontId="3" fillId="0" borderId="0" xfId="0" applyFont="1"/>
    <xf numFmtId="0" fontId="3" fillId="3" borderId="4" xfId="0" applyFont="1" applyFill="1" applyBorder="1"/>
    <xf numFmtId="0" fontId="3" fillId="3" borderId="8" xfId="0" applyFont="1" applyFill="1" applyBorder="1"/>
    <xf numFmtId="0" fontId="3" fillId="4" borderId="1" xfId="0" applyFont="1" applyFill="1" applyBorder="1"/>
    <xf numFmtId="0" fontId="3" fillId="4" borderId="2" xfId="0" applyFont="1" applyFill="1" applyBorder="1"/>
    <xf numFmtId="0" fontId="3" fillId="4" borderId="3" xfId="0" applyFont="1" applyFill="1" applyBorder="1"/>
    <xf numFmtId="0" fontId="3" fillId="4" borderId="4" xfId="0" applyFont="1" applyFill="1" applyBorder="1"/>
    <xf numFmtId="0" fontId="3" fillId="4" borderId="8" xfId="0" applyFont="1" applyFill="1" applyBorder="1"/>
    <xf numFmtId="0" fontId="3" fillId="4" borderId="6" xfId="0" applyFont="1" applyFill="1" applyBorder="1"/>
    <xf numFmtId="0" fontId="3" fillId="4" borderId="9" xfId="0" applyFont="1" applyFill="1" applyBorder="1"/>
    <xf numFmtId="0" fontId="3" fillId="4" borderId="10" xfId="0" applyFont="1" applyFill="1" applyBorder="1"/>
    <xf numFmtId="0" fontId="6" fillId="5" borderId="7" xfId="0" applyFont="1" applyFill="1" applyBorder="1" applyAlignment="1">
      <alignment horizontal="center"/>
    </xf>
    <xf numFmtId="0" fontId="1" fillId="5" borderId="0" xfId="0" applyFont="1" applyFill="1"/>
    <xf numFmtId="0" fontId="0" fillId="0" borderId="0" xfId="0" applyAlignment="1">
      <alignment horizontal="center"/>
    </xf>
    <xf numFmtId="0" fontId="7" fillId="2" borderId="0" xfId="0" applyFont="1" applyFill="1"/>
    <xf numFmtId="0" fontId="0" fillId="0" borderId="7" xfId="0" applyBorder="1" applyAlignment="1">
      <alignment horizontal="center"/>
    </xf>
    <xf numFmtId="0" fontId="2" fillId="2" borderId="0" xfId="0" applyFont="1" applyFill="1" applyAlignment="1">
      <alignment horizontal="center"/>
    </xf>
    <xf numFmtId="0" fontId="3" fillId="4" borderId="2" xfId="0" applyFont="1" applyFill="1" applyBorder="1" applyAlignment="1">
      <alignment horizontal="center"/>
    </xf>
    <xf numFmtId="0" fontId="0" fillId="5" borderId="0" xfId="0" applyFill="1" applyAlignment="1">
      <alignment horizontal="center"/>
    </xf>
    <xf numFmtId="0" fontId="3" fillId="2" borderId="0" xfId="0" applyFont="1" applyFill="1" applyAlignment="1">
      <alignment horizontal="center"/>
    </xf>
    <xf numFmtId="0" fontId="0" fillId="5" borderId="10" xfId="0" applyFill="1" applyBorder="1"/>
    <xf numFmtId="0" fontId="6" fillId="0" borderId="7" xfId="0" applyFont="1" applyBorder="1" applyAlignment="1">
      <alignment horizontal="left"/>
    </xf>
    <xf numFmtId="0" fontId="6" fillId="0" borderId="7" xfId="0" applyFont="1" applyBorder="1" applyAlignment="1">
      <alignment horizontal="center"/>
    </xf>
    <xf numFmtId="42" fontId="6" fillId="0" borderId="7" xfId="0" applyNumberFormat="1" applyFont="1" applyBorder="1"/>
    <xf numFmtId="42" fontId="0" fillId="6" borderId="7" xfId="0" applyNumberFormat="1" applyFill="1" applyBorder="1" applyProtection="1">
      <protection locked="0"/>
    </xf>
    <xf numFmtId="42" fontId="0" fillId="5" borderId="7" xfId="0" applyNumberFormat="1" applyFill="1" applyBorder="1"/>
    <xf numFmtId="0" fontId="6" fillId="5" borderId="7" xfId="0" applyFont="1" applyFill="1" applyBorder="1" applyAlignment="1">
      <alignment horizontal="left"/>
    </xf>
    <xf numFmtId="42" fontId="6" fillId="5" borderId="7" xfId="0" applyNumberFormat="1" applyFont="1" applyFill="1" applyBorder="1"/>
    <xf numFmtId="42" fontId="0" fillId="0" borderId="7" xfId="0" applyNumberFormat="1" applyBorder="1"/>
    <xf numFmtId="42" fontId="0" fillId="6" borderId="14" xfId="0" applyNumberFormat="1" applyFill="1" applyBorder="1" applyProtection="1">
      <protection locked="0"/>
    </xf>
    <xf numFmtId="42" fontId="0" fillId="5" borderId="14" xfId="0" applyNumberFormat="1" applyFill="1" applyBorder="1"/>
    <xf numFmtId="42" fontId="0" fillId="6" borderId="13" xfId="0" applyNumberFormat="1" applyFill="1" applyBorder="1" applyProtection="1">
      <protection locked="0"/>
    </xf>
    <xf numFmtId="42" fontId="0" fillId="5" borderId="13" xfId="0" applyNumberFormat="1" applyFill="1" applyBorder="1"/>
    <xf numFmtId="0" fontId="13" fillId="5" borderId="0" xfId="0" applyFont="1" applyFill="1"/>
    <xf numFmtId="0" fontId="12" fillId="4" borderId="4" xfId="0" applyFont="1" applyFill="1" applyBorder="1"/>
    <xf numFmtId="0" fontId="0" fillId="6" borderId="7" xfId="0" applyFill="1" applyBorder="1" applyAlignment="1" applyProtection="1">
      <alignment horizontal="left" wrapText="1"/>
      <protection locked="0"/>
    </xf>
    <xf numFmtId="0" fontId="0" fillId="6" borderId="13" xfId="0" applyFill="1" applyBorder="1" applyAlignment="1" applyProtection="1">
      <alignment horizontal="left" wrapText="1"/>
      <protection locked="0"/>
    </xf>
    <xf numFmtId="10" fontId="6" fillId="0" borderId="7" xfId="0" applyNumberFormat="1" applyFont="1" applyBorder="1" applyAlignment="1">
      <alignment horizontal="center"/>
    </xf>
    <xf numFmtId="10" fontId="0" fillId="6" borderId="7" xfId="0" applyNumberFormat="1" applyFill="1" applyBorder="1" applyAlignment="1" applyProtection="1">
      <alignment horizontal="center"/>
      <protection locked="0"/>
    </xf>
    <xf numFmtId="10" fontId="0" fillId="6" borderId="13" xfId="0" applyNumberFormat="1" applyFill="1" applyBorder="1" applyAlignment="1" applyProtection="1">
      <alignment horizontal="center"/>
      <protection locked="0"/>
    </xf>
    <xf numFmtId="1" fontId="0" fillId="6" borderId="7" xfId="0" applyNumberFormat="1" applyFill="1" applyBorder="1" applyAlignment="1" applyProtection="1">
      <alignment horizontal="center"/>
      <protection locked="0"/>
    </xf>
    <xf numFmtId="0" fontId="3" fillId="2" borderId="4" xfId="0" applyFont="1" applyFill="1" applyBorder="1"/>
    <xf numFmtId="0" fontId="3" fillId="2" borderId="0" xfId="0" applyFont="1" applyFill="1"/>
    <xf numFmtId="0" fontId="1" fillId="5" borderId="7" xfId="0" applyFont="1" applyFill="1" applyBorder="1" applyAlignment="1">
      <alignment horizontal="center"/>
    </xf>
    <xf numFmtId="0" fontId="0" fillId="8" borderId="0" xfId="0" applyFill="1"/>
    <xf numFmtId="0" fontId="7" fillId="7" borderId="0" xfId="0" applyFont="1" applyFill="1"/>
    <xf numFmtId="0" fontId="3" fillId="4" borderId="0" xfId="0" applyFont="1" applyFill="1"/>
    <xf numFmtId="0" fontId="3" fillId="3" borderId="0" xfId="0" applyFont="1" applyFill="1"/>
    <xf numFmtId="0" fontId="3" fillId="4" borderId="7" xfId="0" applyFont="1" applyFill="1" applyBorder="1"/>
    <xf numFmtId="0" fontId="3" fillId="4" borderId="7" xfId="0" applyFont="1" applyFill="1" applyBorder="1" applyAlignment="1">
      <alignment horizontal="center"/>
    </xf>
    <xf numFmtId="0" fontId="18" fillId="11" borderId="7" xfId="0" applyFont="1" applyFill="1" applyBorder="1" applyAlignment="1">
      <alignment wrapText="1"/>
    </xf>
    <xf numFmtId="0" fontId="18" fillId="11" borderId="7" xfId="0" applyFont="1" applyFill="1" applyBorder="1" applyAlignment="1">
      <alignment horizontal="center"/>
    </xf>
    <xf numFmtId="167" fontId="18" fillId="11" borderId="7" xfId="0" applyNumberFormat="1" applyFont="1" applyFill="1" applyBorder="1" applyAlignment="1">
      <alignment horizontal="center"/>
    </xf>
    <xf numFmtId="10" fontId="18" fillId="11" borderId="7" xfId="0" applyNumberFormat="1" applyFont="1" applyFill="1" applyBorder="1" applyAlignment="1">
      <alignment horizontal="center"/>
    </xf>
    <xf numFmtId="0" fontId="18" fillId="13" borderId="7" xfId="0" applyFont="1" applyFill="1" applyBorder="1" applyAlignment="1">
      <alignment wrapText="1"/>
    </xf>
    <xf numFmtId="0" fontId="18" fillId="13" borderId="7" xfId="0" applyFont="1" applyFill="1" applyBorder="1" applyAlignment="1">
      <alignment horizontal="center"/>
    </xf>
    <xf numFmtId="167" fontId="18" fillId="13" borderId="7" xfId="0" applyNumberFormat="1" applyFont="1" applyFill="1" applyBorder="1" applyAlignment="1">
      <alignment horizontal="center"/>
    </xf>
    <xf numFmtId="10" fontId="18" fillId="13" borderId="7" xfId="0" applyNumberFormat="1" applyFont="1" applyFill="1" applyBorder="1" applyAlignment="1">
      <alignment horizontal="center"/>
    </xf>
    <xf numFmtId="0" fontId="18" fillId="15" borderId="7" xfId="0" applyFont="1" applyFill="1" applyBorder="1" applyAlignment="1">
      <alignment horizontal="center"/>
    </xf>
    <xf numFmtId="167" fontId="18" fillId="15" borderId="14" xfId="0" applyNumberFormat="1" applyFont="1" applyFill="1" applyBorder="1" applyAlignment="1">
      <alignment horizontal="center"/>
    </xf>
    <xf numFmtId="0" fontId="18" fillId="15" borderId="11" xfId="0" applyFont="1" applyFill="1" applyBorder="1" applyAlignment="1">
      <alignment wrapText="1"/>
    </xf>
    <xf numFmtId="0" fontId="18" fillId="15" borderId="7" xfId="0" applyFont="1" applyFill="1" applyBorder="1" applyAlignment="1">
      <alignment wrapText="1"/>
    </xf>
    <xf numFmtId="0" fontId="18" fillId="6" borderId="7" xfId="0" applyFont="1" applyFill="1" applyBorder="1" applyAlignment="1">
      <alignment horizontal="center"/>
    </xf>
    <xf numFmtId="43" fontId="18" fillId="15" borderId="14" xfId="2" applyFont="1" applyFill="1" applyBorder="1" applyAlignment="1">
      <alignment horizontal="center"/>
    </xf>
    <xf numFmtId="0" fontId="18" fillId="6" borderId="11" xfId="0" applyFont="1" applyFill="1" applyBorder="1" applyAlignment="1">
      <alignment wrapText="1"/>
    </xf>
    <xf numFmtId="0" fontId="18" fillId="6" borderId="7" xfId="0" applyFont="1" applyFill="1" applyBorder="1" applyAlignment="1">
      <alignment wrapText="1"/>
    </xf>
    <xf numFmtId="167" fontId="18" fillId="6" borderId="7" xfId="0" applyNumberFormat="1" applyFont="1" applyFill="1" applyBorder="1" applyAlignment="1">
      <alignment horizontal="center"/>
    </xf>
    <xf numFmtId="43" fontId="18" fillId="6" borderId="7" xfId="2" applyFont="1" applyFill="1" applyBorder="1" applyAlignment="1">
      <alignment horizontal="center"/>
    </xf>
    <xf numFmtId="0" fontId="18" fillId="0" borderId="0" xfId="0" applyFont="1" applyAlignment="1">
      <alignment wrapText="1"/>
    </xf>
    <xf numFmtId="0" fontId="18" fillId="0" borderId="0" xfId="0" applyFont="1" applyAlignment="1">
      <alignment horizontal="center"/>
    </xf>
    <xf numFmtId="0" fontId="17" fillId="5" borderId="29" xfId="0" applyFont="1" applyFill="1" applyBorder="1" applyAlignment="1">
      <alignment horizontal="center" wrapText="1"/>
    </xf>
    <xf numFmtId="0" fontId="17" fillId="5" borderId="30" xfId="0" applyFont="1" applyFill="1" applyBorder="1" applyAlignment="1">
      <alignment horizontal="center" wrapText="1"/>
    </xf>
    <xf numFmtId="0" fontId="17" fillId="5" borderId="31" xfId="0" applyFont="1" applyFill="1" applyBorder="1" applyAlignment="1">
      <alignment horizontal="center" wrapText="1"/>
    </xf>
    <xf numFmtId="9" fontId="18" fillId="13" borderId="7" xfId="1" applyFont="1" applyFill="1" applyBorder="1" applyAlignment="1">
      <alignment wrapText="1"/>
    </xf>
    <xf numFmtId="9" fontId="18" fillId="11" borderId="7" xfId="1" applyFont="1" applyFill="1" applyBorder="1" applyAlignment="1">
      <alignment wrapText="1"/>
    </xf>
    <xf numFmtId="9" fontId="18" fillId="15" borderId="7" xfId="1" applyFont="1" applyFill="1" applyBorder="1" applyAlignment="1">
      <alignment wrapText="1"/>
    </xf>
    <xf numFmtId="9" fontId="18" fillId="6" borderId="7" xfId="1" applyFont="1" applyFill="1" applyBorder="1" applyAlignment="1">
      <alignment wrapText="1"/>
    </xf>
    <xf numFmtId="44" fontId="18" fillId="13" borderId="7" xfId="3" applyFont="1" applyFill="1" applyBorder="1" applyAlignment="1">
      <alignment horizontal="center"/>
    </xf>
    <xf numFmtId="44" fontId="18" fillId="11" borderId="7" xfId="3" applyFont="1" applyFill="1" applyBorder="1" applyAlignment="1">
      <alignment horizontal="center"/>
    </xf>
    <xf numFmtId="44" fontId="18" fillId="15" borderId="7" xfId="3" applyFont="1" applyFill="1" applyBorder="1" applyAlignment="1">
      <alignment horizontal="center"/>
    </xf>
    <xf numFmtId="44" fontId="18" fillId="6" borderId="7" xfId="3" applyFont="1" applyFill="1" applyBorder="1" applyAlignment="1">
      <alignment horizontal="center"/>
    </xf>
    <xf numFmtId="44" fontId="18" fillId="13" borderId="20" xfId="3" applyFont="1" applyFill="1" applyBorder="1" applyAlignment="1">
      <alignment horizontal="center"/>
    </xf>
    <xf numFmtId="44" fontId="18" fillId="11" borderId="20" xfId="3" applyFont="1" applyFill="1" applyBorder="1" applyAlignment="1">
      <alignment horizontal="center"/>
    </xf>
    <xf numFmtId="44" fontId="18" fillId="15" borderId="20" xfId="3" applyFont="1" applyFill="1" applyBorder="1" applyAlignment="1">
      <alignment horizontal="center"/>
    </xf>
    <xf numFmtId="44" fontId="18" fillId="6" borderId="20" xfId="3" applyFont="1" applyFill="1" applyBorder="1" applyAlignment="1">
      <alignment horizontal="center"/>
    </xf>
    <xf numFmtId="0" fontId="18" fillId="6" borderId="33" xfId="0" applyFont="1" applyFill="1" applyBorder="1" applyAlignment="1">
      <alignment wrapText="1"/>
    </xf>
    <xf numFmtId="0" fontId="18" fillId="6" borderId="22" xfId="0" applyFont="1" applyFill="1" applyBorder="1" applyAlignment="1">
      <alignment horizontal="center"/>
    </xf>
    <xf numFmtId="9" fontId="18" fillId="6" borderId="22" xfId="1" applyFont="1" applyFill="1" applyBorder="1" applyAlignment="1">
      <alignment wrapText="1"/>
    </xf>
    <xf numFmtId="0" fontId="18" fillId="6" borderId="22" xfId="0" applyFont="1" applyFill="1" applyBorder="1" applyAlignment="1">
      <alignment wrapText="1"/>
    </xf>
    <xf numFmtId="167" fontId="18" fillId="6" borderId="22" xfId="0" applyNumberFormat="1" applyFont="1" applyFill="1" applyBorder="1" applyAlignment="1">
      <alignment horizontal="center"/>
    </xf>
    <xf numFmtId="43" fontId="18" fillId="6" borderId="22" xfId="2" applyFont="1" applyFill="1" applyBorder="1" applyAlignment="1">
      <alignment horizontal="center"/>
    </xf>
    <xf numFmtId="44" fontId="18" fillId="6" borderId="22" xfId="3" applyFont="1" applyFill="1" applyBorder="1" applyAlignment="1">
      <alignment horizontal="center"/>
    </xf>
    <xf numFmtId="44" fontId="18" fillId="6" borderId="23" xfId="3" applyFont="1" applyFill="1" applyBorder="1" applyAlignment="1">
      <alignment horizontal="center"/>
    </xf>
    <xf numFmtId="0" fontId="18" fillId="13" borderId="17" xfId="0" applyFont="1" applyFill="1" applyBorder="1" applyAlignment="1">
      <alignment wrapText="1"/>
    </xf>
    <xf numFmtId="0" fontId="18" fillId="13" borderId="17" xfId="0" applyFont="1" applyFill="1" applyBorder="1" applyAlignment="1">
      <alignment horizontal="center"/>
    </xf>
    <xf numFmtId="9" fontId="18" fillId="13" borderId="17" xfId="1" applyFont="1" applyFill="1" applyBorder="1" applyAlignment="1">
      <alignment wrapText="1"/>
    </xf>
    <xf numFmtId="167" fontId="18" fillId="13" borderId="17" xfId="0" applyNumberFormat="1" applyFont="1" applyFill="1" applyBorder="1" applyAlignment="1">
      <alignment horizontal="center"/>
    </xf>
    <xf numFmtId="10" fontId="18" fillId="13" borderId="17" xfId="0" applyNumberFormat="1" applyFont="1" applyFill="1" applyBorder="1" applyAlignment="1">
      <alignment horizontal="center"/>
    </xf>
    <xf numFmtId="44" fontId="18" fillId="13" borderId="17" xfId="3" applyFont="1" applyFill="1" applyBorder="1" applyAlignment="1">
      <alignment horizontal="center"/>
    </xf>
    <xf numFmtId="44" fontId="18" fillId="13" borderId="18" xfId="3" applyFont="1" applyFill="1" applyBorder="1" applyAlignment="1">
      <alignment horizontal="center"/>
    </xf>
    <xf numFmtId="0" fontId="18" fillId="13" borderId="22" xfId="0" applyFont="1" applyFill="1" applyBorder="1" applyAlignment="1">
      <alignment wrapText="1"/>
    </xf>
    <xf numFmtId="0" fontId="18" fillId="13" borderId="22" xfId="0" applyFont="1" applyFill="1" applyBorder="1" applyAlignment="1">
      <alignment horizontal="center"/>
    </xf>
    <xf numFmtId="9" fontId="18" fillId="13" borderId="22" xfId="1" applyFont="1" applyFill="1" applyBorder="1" applyAlignment="1">
      <alignment wrapText="1"/>
    </xf>
    <xf numFmtId="167" fontId="18" fillId="13" borderId="22" xfId="0" applyNumberFormat="1" applyFont="1" applyFill="1" applyBorder="1" applyAlignment="1">
      <alignment horizontal="center"/>
    </xf>
    <xf numFmtId="10" fontId="18" fillId="13" borderId="22" xfId="0" applyNumberFormat="1" applyFont="1" applyFill="1" applyBorder="1" applyAlignment="1">
      <alignment horizontal="center"/>
    </xf>
    <xf numFmtId="44" fontId="18" fillId="13" borderId="22" xfId="3" applyFont="1" applyFill="1" applyBorder="1" applyAlignment="1">
      <alignment horizontal="center"/>
    </xf>
    <xf numFmtId="44" fontId="18" fillId="13" borderId="23" xfId="3" applyFont="1" applyFill="1" applyBorder="1" applyAlignment="1">
      <alignment horizontal="center"/>
    </xf>
    <xf numFmtId="0" fontId="18" fillId="11" borderId="17" xfId="0" applyFont="1" applyFill="1" applyBorder="1" applyAlignment="1">
      <alignment wrapText="1"/>
    </xf>
    <xf numFmtId="0" fontId="18" fillId="11" borderId="17" xfId="0" applyFont="1" applyFill="1" applyBorder="1" applyAlignment="1">
      <alignment horizontal="center"/>
    </xf>
    <xf numFmtId="9" fontId="18" fillId="11" borderId="17" xfId="1" applyFont="1" applyFill="1" applyBorder="1" applyAlignment="1">
      <alignment wrapText="1"/>
    </xf>
    <xf numFmtId="167" fontId="18" fillId="11" borderId="17" xfId="0" applyNumberFormat="1" applyFont="1" applyFill="1" applyBorder="1" applyAlignment="1">
      <alignment horizontal="center"/>
    </xf>
    <xf numFmtId="10" fontId="18" fillId="11" borderId="17" xfId="0" applyNumberFormat="1" applyFont="1" applyFill="1" applyBorder="1" applyAlignment="1">
      <alignment horizontal="center"/>
    </xf>
    <xf numFmtId="44" fontId="18" fillId="11" borderId="17" xfId="3" applyFont="1" applyFill="1" applyBorder="1" applyAlignment="1">
      <alignment horizontal="center"/>
    </xf>
    <xf numFmtId="44" fontId="18" fillId="11" borderId="18" xfId="3" applyFont="1" applyFill="1" applyBorder="1" applyAlignment="1">
      <alignment horizontal="center"/>
    </xf>
    <xf numFmtId="0" fontId="18" fillId="11" borderId="22" xfId="0" applyFont="1" applyFill="1" applyBorder="1" applyAlignment="1">
      <alignment wrapText="1"/>
    </xf>
    <xf numFmtId="0" fontId="18" fillId="11" borderId="22" xfId="0" applyFont="1" applyFill="1" applyBorder="1" applyAlignment="1">
      <alignment horizontal="center"/>
    </xf>
    <xf numFmtId="9" fontId="18" fillId="11" borderId="22" xfId="1" applyFont="1" applyFill="1" applyBorder="1" applyAlignment="1">
      <alignment wrapText="1"/>
    </xf>
    <xf numFmtId="167" fontId="18" fillId="11" borderId="22" xfId="0" applyNumberFormat="1" applyFont="1" applyFill="1" applyBorder="1" applyAlignment="1">
      <alignment horizontal="center"/>
    </xf>
    <xf numFmtId="10" fontId="18" fillId="11" borderId="22" xfId="0" applyNumberFormat="1" applyFont="1" applyFill="1" applyBorder="1" applyAlignment="1">
      <alignment horizontal="center"/>
    </xf>
    <xf numFmtId="44" fontId="18" fillId="11" borderId="22" xfId="3" applyFont="1" applyFill="1" applyBorder="1" applyAlignment="1">
      <alignment horizontal="center"/>
    </xf>
    <xf numFmtId="44" fontId="18" fillId="11" borderId="23" xfId="3" applyFont="1" applyFill="1" applyBorder="1" applyAlignment="1">
      <alignment horizontal="center"/>
    </xf>
    <xf numFmtId="0" fontId="18" fillId="15" borderId="32" xfId="0" applyFont="1" applyFill="1" applyBorder="1" applyAlignment="1">
      <alignment wrapText="1"/>
    </xf>
    <xf numFmtId="0" fontId="18" fillId="15" borderId="17" xfId="0" applyFont="1" applyFill="1" applyBorder="1" applyAlignment="1">
      <alignment horizontal="center"/>
    </xf>
    <xf numFmtId="9" fontId="18" fillId="15" borderId="17" xfId="1" applyFont="1" applyFill="1" applyBorder="1" applyAlignment="1">
      <alignment wrapText="1"/>
    </xf>
    <xf numFmtId="0" fontId="18" fillId="15" borderId="17" xfId="0" applyFont="1" applyFill="1" applyBorder="1" applyAlignment="1">
      <alignment wrapText="1"/>
    </xf>
    <xf numFmtId="167" fontId="18" fillId="15" borderId="17" xfId="0" applyNumberFormat="1" applyFont="1" applyFill="1" applyBorder="1" applyAlignment="1">
      <alignment horizontal="center"/>
    </xf>
    <xf numFmtId="43" fontId="18" fillId="15" borderId="17" xfId="2" applyFont="1" applyFill="1" applyBorder="1" applyAlignment="1">
      <alignment horizontal="center"/>
    </xf>
    <xf numFmtId="44" fontId="18" fillId="15" borderId="17" xfId="3" applyFont="1" applyFill="1" applyBorder="1" applyAlignment="1">
      <alignment horizontal="center"/>
    </xf>
    <xf numFmtId="44" fontId="18" fillId="15" borderId="18" xfId="3" applyFont="1" applyFill="1" applyBorder="1" applyAlignment="1">
      <alignment horizontal="center"/>
    </xf>
    <xf numFmtId="0" fontId="18" fillId="15" borderId="33" xfId="0" applyFont="1" applyFill="1" applyBorder="1" applyAlignment="1">
      <alignment wrapText="1"/>
    </xf>
    <xf numFmtId="0" fontId="18" fillId="15" borderId="22" xfId="0" applyFont="1" applyFill="1" applyBorder="1" applyAlignment="1">
      <alignment horizontal="center"/>
    </xf>
    <xf numFmtId="9" fontId="18" fillId="15" borderId="22" xfId="1" applyFont="1" applyFill="1" applyBorder="1" applyAlignment="1">
      <alignment wrapText="1"/>
    </xf>
    <xf numFmtId="0" fontId="18" fillId="15" borderId="22" xfId="0" applyFont="1" applyFill="1" applyBorder="1" applyAlignment="1">
      <alignment wrapText="1"/>
    </xf>
    <xf numFmtId="167" fontId="18" fillId="15" borderId="30" xfId="0" applyNumberFormat="1" applyFont="1" applyFill="1" applyBorder="1" applyAlignment="1">
      <alignment horizontal="center"/>
    </xf>
    <xf numFmtId="43" fontId="18" fillId="15" borderId="30" xfId="2" applyFont="1" applyFill="1" applyBorder="1" applyAlignment="1">
      <alignment horizontal="center"/>
    </xf>
    <xf numFmtId="44" fontId="18" fillId="15" borderId="22" xfId="3" applyFont="1" applyFill="1" applyBorder="1" applyAlignment="1">
      <alignment horizontal="center"/>
    </xf>
    <xf numFmtId="44" fontId="18" fillId="15" borderId="23" xfId="3" applyFont="1" applyFill="1" applyBorder="1" applyAlignment="1">
      <alignment horizontal="center"/>
    </xf>
    <xf numFmtId="0" fontId="18" fillId="6" borderId="32" xfId="0" applyFont="1" applyFill="1" applyBorder="1" applyAlignment="1">
      <alignment wrapText="1"/>
    </xf>
    <xf numFmtId="0" fontId="18" fillId="6" borderId="17" xfId="0" applyFont="1" applyFill="1" applyBorder="1" applyAlignment="1">
      <alignment horizontal="center"/>
    </xf>
    <xf numFmtId="9" fontId="18" fillId="6" borderId="17" xfId="1" applyFont="1" applyFill="1" applyBorder="1" applyAlignment="1">
      <alignment wrapText="1"/>
    </xf>
    <xf numFmtId="0" fontId="18" fillId="6" borderId="17" xfId="0" applyFont="1" applyFill="1" applyBorder="1" applyAlignment="1">
      <alignment wrapText="1"/>
    </xf>
    <xf numFmtId="167" fontId="18" fillId="6" borderId="17" xfId="0" applyNumberFormat="1" applyFont="1" applyFill="1" applyBorder="1" applyAlignment="1">
      <alignment horizontal="center"/>
    </xf>
    <xf numFmtId="43" fontId="18" fillId="6" borderId="17" xfId="2" applyFont="1" applyFill="1" applyBorder="1" applyAlignment="1">
      <alignment horizontal="center"/>
    </xf>
    <xf numFmtId="44" fontId="18" fillId="6" borderId="17" xfId="3" applyFont="1" applyFill="1" applyBorder="1" applyAlignment="1">
      <alignment horizontal="center"/>
    </xf>
    <xf numFmtId="44" fontId="18" fillId="6" borderId="18" xfId="3" applyFont="1" applyFill="1" applyBorder="1" applyAlignment="1">
      <alignment horizontal="center"/>
    </xf>
    <xf numFmtId="0" fontId="18" fillId="0" borderId="15" xfId="0" applyFont="1" applyBorder="1" applyAlignment="1">
      <alignment wrapText="1"/>
    </xf>
    <xf numFmtId="0" fontId="17" fillId="5" borderId="36" xfId="0" applyFont="1" applyFill="1" applyBorder="1" applyAlignment="1">
      <alignment horizontal="right"/>
    </xf>
    <xf numFmtId="167" fontId="18" fillId="5" borderId="34" xfId="0" applyNumberFormat="1" applyFont="1" applyFill="1" applyBorder="1" applyAlignment="1">
      <alignment horizontal="center"/>
    </xf>
    <xf numFmtId="44" fontId="18" fillId="5" borderId="34" xfId="3" applyFont="1" applyFill="1" applyBorder="1" applyAlignment="1">
      <alignment horizontal="center"/>
    </xf>
    <xf numFmtId="44" fontId="18" fillId="5" borderId="37" xfId="3" applyFont="1" applyFill="1" applyBorder="1" applyAlignment="1">
      <alignment horizontal="center"/>
    </xf>
    <xf numFmtId="0" fontId="3" fillId="7" borderId="0" xfId="0" applyFont="1" applyFill="1"/>
    <xf numFmtId="0" fontId="2" fillId="7" borderId="0" xfId="0" applyFont="1" applyFill="1"/>
    <xf numFmtId="0" fontId="2" fillId="2" borderId="0" xfId="0" applyFont="1" applyFill="1"/>
    <xf numFmtId="0" fontId="0" fillId="5" borderId="6" xfId="0" applyFill="1" applyBorder="1"/>
    <xf numFmtId="0" fontId="0" fillId="5" borderId="9" xfId="0" applyFill="1" applyBorder="1"/>
    <xf numFmtId="0" fontId="0" fillId="5" borderId="4" xfId="0" applyFill="1" applyBorder="1"/>
    <xf numFmtId="0" fontId="0" fillId="5" borderId="0" xfId="0" applyFill="1"/>
    <xf numFmtId="42" fontId="1" fillId="5" borderId="7" xfId="0" applyNumberFormat="1" applyFont="1" applyFill="1" applyBorder="1" applyAlignment="1">
      <alignment horizontal="center"/>
    </xf>
    <xf numFmtId="42" fontId="1" fillId="5" borderId="13" xfId="0" applyNumberFormat="1" applyFont="1" applyFill="1" applyBorder="1" applyAlignment="1">
      <alignment horizontal="center"/>
    </xf>
    <xf numFmtId="42" fontId="1" fillId="5" borderId="13" xfId="0" applyNumberFormat="1" applyFont="1" applyFill="1" applyBorder="1"/>
    <xf numFmtId="0" fontId="1" fillId="5" borderId="0" xfId="0" applyFont="1" applyFill="1" applyAlignment="1">
      <alignment horizontal="center" wrapText="1"/>
    </xf>
    <xf numFmtId="166" fontId="1" fillId="5" borderId="0" xfId="1" applyNumberFormat="1" applyFont="1" applyFill="1" applyBorder="1" applyAlignment="1">
      <alignment horizontal="center" vertical="center"/>
    </xf>
    <xf numFmtId="0" fontId="3" fillId="4" borderId="14" xfId="0" applyFont="1" applyFill="1" applyBorder="1" applyAlignment="1">
      <alignment horizontal="center"/>
    </xf>
    <xf numFmtId="0" fontId="6" fillId="5" borderId="14" xfId="0" applyFont="1" applyFill="1" applyBorder="1" applyAlignment="1">
      <alignment horizontal="left"/>
    </xf>
    <xf numFmtId="10" fontId="6" fillId="5" borderId="14" xfId="0" applyNumberFormat="1" applyFont="1" applyFill="1" applyBorder="1" applyAlignment="1">
      <alignment horizontal="center"/>
    </xf>
    <xf numFmtId="42" fontId="6" fillId="5" borderId="14" xfId="0" applyNumberFormat="1" applyFont="1" applyFill="1" applyBorder="1"/>
    <xf numFmtId="42" fontId="6" fillId="0" borderId="14" xfId="0" applyNumberFormat="1" applyFont="1" applyBorder="1"/>
    <xf numFmtId="0" fontId="3" fillId="4" borderId="13" xfId="0" applyFont="1" applyFill="1" applyBorder="1" applyAlignment="1">
      <alignment horizontal="center"/>
    </xf>
    <xf numFmtId="0" fontId="0" fillId="6" borderId="14" xfId="0" applyFill="1" applyBorder="1" applyAlignment="1" applyProtection="1">
      <alignment horizontal="left" wrapText="1"/>
      <protection locked="0"/>
    </xf>
    <xf numFmtId="10" fontId="0" fillId="6" borderId="14" xfId="0" applyNumberFormat="1" applyFill="1" applyBorder="1" applyAlignment="1" applyProtection="1">
      <alignment horizontal="center"/>
      <protection locked="0"/>
    </xf>
    <xf numFmtId="42" fontId="3" fillId="4" borderId="20" xfId="0" applyNumberFormat="1" applyFont="1" applyFill="1" applyBorder="1" applyAlignment="1">
      <alignment horizontal="center"/>
    </xf>
    <xf numFmtId="0" fontId="0" fillId="5" borderId="8" xfId="0" applyFill="1" applyBorder="1"/>
    <xf numFmtId="0" fontId="3" fillId="4" borderId="19" xfId="0" applyFont="1" applyFill="1" applyBorder="1"/>
    <xf numFmtId="0" fontId="16" fillId="4" borderId="21" xfId="0" applyFont="1" applyFill="1" applyBorder="1"/>
    <xf numFmtId="0" fontId="0" fillId="9" borderId="0" xfId="0" applyFill="1"/>
    <xf numFmtId="42" fontId="0" fillId="5" borderId="20" xfId="0" applyNumberFormat="1" applyFill="1" applyBorder="1" applyAlignment="1">
      <alignment horizontal="center"/>
    </xf>
    <xf numFmtId="0" fontId="4" fillId="3" borderId="0" xfId="0" applyFont="1" applyFill="1" applyAlignment="1">
      <alignment horizontal="center"/>
    </xf>
    <xf numFmtId="0" fontId="5" fillId="3" borderId="0" xfId="0" applyFont="1" applyFill="1" applyAlignment="1">
      <alignment horizontal="center"/>
    </xf>
    <xf numFmtId="0" fontId="0" fillId="5" borderId="9" xfId="0" applyFill="1" applyBorder="1" applyAlignment="1">
      <alignment horizontal="center"/>
    </xf>
    <xf numFmtId="0" fontId="1" fillId="0" borderId="11" xfId="0" applyFont="1" applyBorder="1" applyAlignment="1">
      <alignment horizontal="center" vertical="center" wrapText="1"/>
    </xf>
    <xf numFmtId="0" fontId="1" fillId="0" borderId="7" xfId="0" applyFont="1" applyBorder="1" applyAlignment="1">
      <alignment horizontal="center" vertical="center" wrapText="1"/>
    </xf>
    <xf numFmtId="0" fontId="1" fillId="0" borderId="7" xfId="0" applyFont="1" applyBorder="1" applyAlignment="1">
      <alignment horizontal="center" wrapText="1"/>
    </xf>
    <xf numFmtId="0" fontId="0" fillId="6" borderId="7" xfId="0" applyFill="1" applyBorder="1" applyAlignment="1" applyProtection="1">
      <alignment horizontal="center"/>
      <protection locked="0"/>
    </xf>
    <xf numFmtId="0" fontId="1" fillId="0" borderId="13" xfId="0" applyFont="1" applyBorder="1" applyAlignment="1">
      <alignment horizontal="center" vertical="center" wrapText="1"/>
    </xf>
    <xf numFmtId="0" fontId="13" fillId="5" borderId="0" xfId="0" applyFont="1" applyFill="1" applyAlignment="1">
      <alignment horizontal="center"/>
    </xf>
    <xf numFmtId="0" fontId="17" fillId="5" borderId="27" xfId="0" applyFont="1" applyFill="1" applyBorder="1" applyAlignment="1">
      <alignment horizontal="center"/>
    </xf>
    <xf numFmtId="0" fontId="17" fillId="5" borderId="28" xfId="0" applyFont="1" applyFill="1" applyBorder="1" applyAlignment="1">
      <alignment horizontal="center"/>
    </xf>
    <xf numFmtId="0" fontId="4" fillId="4" borderId="0" xfId="0" applyFont="1" applyFill="1" applyAlignment="1">
      <alignment horizontal="center"/>
    </xf>
    <xf numFmtId="0" fontId="5" fillId="5" borderId="0" xfId="0" applyFont="1" applyFill="1" applyAlignment="1">
      <alignment horizontal="center"/>
    </xf>
    <xf numFmtId="0" fontId="3" fillId="4" borderId="0" xfId="0" applyFont="1" applyFill="1" applyAlignment="1">
      <alignment wrapText="1"/>
    </xf>
    <xf numFmtId="0" fontId="8" fillId="4" borderId="2" xfId="0" applyFont="1" applyFill="1" applyBorder="1"/>
    <xf numFmtId="0" fontId="15" fillId="4" borderId="18" xfId="0" applyFont="1" applyFill="1" applyBorder="1" applyAlignment="1">
      <alignment horizontal="center"/>
    </xf>
    <xf numFmtId="0" fontId="18" fillId="0" borderId="0" xfId="0" applyFont="1"/>
    <xf numFmtId="0" fontId="21" fillId="12" borderId="16" xfId="0" applyFont="1" applyFill="1" applyBorder="1" applyAlignment="1">
      <alignment horizontal="center"/>
    </xf>
    <xf numFmtId="0" fontId="21" fillId="12" borderId="19" xfId="0" applyFont="1" applyFill="1" applyBorder="1" applyAlignment="1">
      <alignment horizontal="center"/>
    </xf>
    <xf numFmtId="0" fontId="21" fillId="12" borderId="21" xfId="0" applyFont="1" applyFill="1" applyBorder="1" applyAlignment="1">
      <alignment horizontal="center"/>
    </xf>
    <xf numFmtId="0" fontId="21" fillId="10" borderId="16" xfId="0" applyFont="1" applyFill="1" applyBorder="1" applyAlignment="1">
      <alignment horizontal="center"/>
    </xf>
    <xf numFmtId="0" fontId="21" fillId="10" borderId="19" xfId="0" applyFont="1" applyFill="1" applyBorder="1" applyAlignment="1">
      <alignment horizontal="center"/>
    </xf>
    <xf numFmtId="0" fontId="21" fillId="10" borderId="21" xfId="0" applyFont="1" applyFill="1" applyBorder="1" applyAlignment="1">
      <alignment horizontal="center"/>
    </xf>
    <xf numFmtId="0" fontId="21" fillId="14" borderId="16" xfId="0" applyFont="1" applyFill="1" applyBorder="1" applyAlignment="1">
      <alignment horizontal="center"/>
    </xf>
    <xf numFmtId="0" fontId="21" fillId="14" borderId="19" xfId="0" applyFont="1" applyFill="1" applyBorder="1" applyAlignment="1">
      <alignment horizontal="center"/>
    </xf>
    <xf numFmtId="0" fontId="21" fillId="14" borderId="21" xfId="0" applyFont="1" applyFill="1" applyBorder="1" applyAlignment="1">
      <alignment horizontal="center"/>
    </xf>
    <xf numFmtId="0" fontId="21" fillId="16" borderId="16" xfId="0" applyFont="1" applyFill="1" applyBorder="1" applyAlignment="1">
      <alignment horizontal="center"/>
    </xf>
    <xf numFmtId="0" fontId="21" fillId="16" borderId="19" xfId="0" applyFont="1" applyFill="1" applyBorder="1" applyAlignment="1">
      <alignment horizontal="center"/>
    </xf>
    <xf numFmtId="0" fontId="21" fillId="16" borderId="21" xfId="0" applyFont="1" applyFill="1" applyBorder="1" applyAlignment="1">
      <alignment horizontal="center"/>
    </xf>
    <xf numFmtId="0" fontId="21" fillId="0" borderId="0" xfId="0" applyFont="1" applyAlignment="1">
      <alignment horizontal="center"/>
    </xf>
    <xf numFmtId="0" fontId="3" fillId="7" borderId="0" xfId="0" applyFont="1" applyFill="1"/>
    <xf numFmtId="0" fontId="14" fillId="7" borderId="0" xfId="0" applyFont="1" applyFill="1" applyAlignment="1">
      <alignment wrapText="1"/>
    </xf>
    <xf numFmtId="0" fontId="2" fillId="7" borderId="0" xfId="0" applyFont="1" applyFill="1"/>
    <xf numFmtId="0" fontId="2" fillId="2" borderId="0" xfId="0" applyFont="1" applyFill="1"/>
    <xf numFmtId="0" fontId="4" fillId="3" borderId="0" xfId="0" applyFont="1" applyFill="1" applyAlignment="1">
      <alignment horizontal="center"/>
    </xf>
    <xf numFmtId="0" fontId="5" fillId="3" borderId="0" xfId="0" applyFont="1" applyFill="1" applyAlignment="1">
      <alignment horizontal="center"/>
    </xf>
    <xf numFmtId="0" fontId="0" fillId="5" borderId="12" xfId="0" applyFill="1" applyBorder="1" applyAlignment="1">
      <alignment horizontal="center"/>
    </xf>
    <xf numFmtId="0" fontId="8" fillId="4" borderId="2" xfId="0" applyFont="1" applyFill="1" applyBorder="1"/>
    <xf numFmtId="0" fontId="0" fillId="5" borderId="9" xfId="0" applyFill="1" applyBorder="1" applyAlignment="1">
      <alignment horizontal="center"/>
    </xf>
    <xf numFmtId="0" fontId="1" fillId="0" borderId="7" xfId="0" applyFont="1" applyBorder="1" applyAlignment="1">
      <alignment horizontal="center" vertical="center" wrapText="1"/>
    </xf>
    <xf numFmtId="0" fontId="1" fillId="0" borderId="5" xfId="0" applyFont="1" applyBorder="1" applyAlignment="1">
      <alignment horizontal="center" wrapText="1"/>
    </xf>
    <xf numFmtId="0" fontId="1" fillId="0" borderId="12" xfId="0" applyFont="1" applyBorder="1" applyAlignment="1">
      <alignment horizontal="center" wrapText="1"/>
    </xf>
    <xf numFmtId="0" fontId="1" fillId="0" borderId="11" xfId="0" applyFont="1" applyBorder="1" applyAlignment="1">
      <alignment horizontal="center" wrapText="1"/>
    </xf>
    <xf numFmtId="0" fontId="0" fillId="6" borderId="7" xfId="0" applyFill="1" applyBorder="1" applyAlignment="1" applyProtection="1">
      <alignment horizontal="center"/>
      <protection locked="0"/>
    </xf>
    <xf numFmtId="0" fontId="1" fillId="5" borderId="7" xfId="0" applyFont="1" applyFill="1" applyBorder="1" applyAlignment="1">
      <alignment horizontal="right"/>
    </xf>
    <xf numFmtId="0" fontId="1" fillId="0" borderId="13" xfId="0" applyFont="1" applyBorder="1" applyAlignment="1">
      <alignment horizontal="center" wrapText="1"/>
    </xf>
    <xf numFmtId="0" fontId="1" fillId="0" borderId="38" xfId="0" applyFont="1" applyBorder="1" applyAlignment="1">
      <alignment horizontal="center" wrapText="1"/>
    </xf>
    <xf numFmtId="0" fontId="1" fillId="0" borderId="14" xfId="0" applyFont="1" applyBorder="1" applyAlignment="1">
      <alignment horizontal="center" wrapText="1"/>
    </xf>
    <xf numFmtId="0" fontId="1" fillId="0" borderId="12" xfId="0" applyFont="1" applyBorder="1" applyAlignment="1">
      <alignment horizontal="center"/>
    </xf>
    <xf numFmtId="0" fontId="1" fillId="0" borderId="11" xfId="0" applyFont="1" applyBorder="1" applyAlignment="1">
      <alignment horizontal="center"/>
    </xf>
    <xf numFmtId="0" fontId="1" fillId="0" borderId="3" xfId="0" applyFont="1" applyBorder="1" applyAlignment="1">
      <alignment horizontal="center" wrapText="1"/>
    </xf>
    <xf numFmtId="0" fontId="1" fillId="0" borderId="10" xfId="0" applyFont="1" applyBorder="1" applyAlignment="1">
      <alignment horizontal="center" wrapText="1"/>
    </xf>
    <xf numFmtId="0" fontId="15" fillId="4" borderId="13" xfId="0" applyFont="1" applyFill="1" applyBorder="1" applyAlignment="1">
      <alignment horizontal="center" vertical="center"/>
    </xf>
    <xf numFmtId="0" fontId="15" fillId="4" borderId="38" xfId="0" applyFont="1" applyFill="1" applyBorder="1" applyAlignment="1">
      <alignment horizontal="center" vertical="center"/>
    </xf>
    <xf numFmtId="0" fontId="15" fillId="4" borderId="14" xfId="0" applyFont="1" applyFill="1" applyBorder="1" applyAlignment="1">
      <alignment horizontal="center" vertical="center"/>
    </xf>
    <xf numFmtId="0" fontId="1" fillId="0" borderId="5"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1" xfId="0" applyFont="1" applyBorder="1" applyAlignment="1">
      <alignment horizontal="center" vertical="center" wrapText="1"/>
    </xf>
    <xf numFmtId="0" fontId="15" fillId="4" borderId="7" xfId="0" applyFont="1" applyFill="1" applyBorder="1" applyAlignment="1">
      <alignment horizontal="center" vertical="center"/>
    </xf>
    <xf numFmtId="0" fontId="1" fillId="0" borderId="7" xfId="0" applyFont="1" applyBorder="1" applyAlignment="1">
      <alignment horizontal="center"/>
    </xf>
    <xf numFmtId="0" fontId="1" fillId="5" borderId="5" xfId="0" applyFont="1" applyFill="1" applyBorder="1" applyAlignment="1">
      <alignment horizontal="right"/>
    </xf>
    <xf numFmtId="0" fontId="1" fillId="5" borderId="12" xfId="0" applyFont="1" applyFill="1" applyBorder="1" applyAlignment="1">
      <alignment horizontal="right"/>
    </xf>
    <xf numFmtId="0" fontId="1" fillId="5" borderId="11" xfId="0" applyFont="1" applyFill="1" applyBorder="1" applyAlignment="1">
      <alignment horizontal="right"/>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5" xfId="0" applyFont="1" applyBorder="1" applyAlignment="1">
      <alignment horizontal="center"/>
    </xf>
    <xf numFmtId="0" fontId="10" fillId="9" borderId="7" xfId="0" applyFont="1" applyFill="1" applyBorder="1"/>
    <xf numFmtId="0" fontId="1" fillId="0" borderId="38" xfId="0" applyFont="1" applyBorder="1" applyAlignment="1">
      <alignment horizontal="center" vertical="center" wrapText="1"/>
    </xf>
    <xf numFmtId="0" fontId="13" fillId="5" borderId="0" xfId="0" applyFont="1" applyFill="1" applyAlignment="1">
      <alignment horizontal="center"/>
    </xf>
    <xf numFmtId="0" fontId="15" fillId="4" borderId="16" xfId="0" applyFont="1" applyFill="1" applyBorder="1" applyAlignment="1">
      <alignment horizontal="center"/>
    </xf>
    <xf numFmtId="0" fontId="15" fillId="4" borderId="18" xfId="0" applyFont="1" applyFill="1" applyBorder="1" applyAlignment="1">
      <alignment horizontal="center"/>
    </xf>
    <xf numFmtId="0" fontId="17" fillId="5" borderId="24" xfId="0" applyFont="1" applyFill="1" applyBorder="1" applyAlignment="1">
      <alignment horizontal="center"/>
    </xf>
    <xf numFmtId="0" fontId="17" fillId="5" borderId="25" xfId="0" applyFont="1" applyFill="1" applyBorder="1" applyAlignment="1">
      <alignment horizontal="center"/>
    </xf>
    <xf numFmtId="0" fontId="17" fillId="5" borderId="26" xfId="0" applyFont="1" applyFill="1" applyBorder="1" applyAlignment="1">
      <alignment horizontal="center"/>
    </xf>
    <xf numFmtId="0" fontId="20" fillId="4" borderId="16" xfId="0" applyFont="1" applyFill="1" applyBorder="1" applyAlignment="1">
      <alignment horizontal="center"/>
    </xf>
    <xf numFmtId="0" fontId="20" fillId="4" borderId="21" xfId="0" applyFont="1" applyFill="1" applyBorder="1" applyAlignment="1">
      <alignment horizontal="center"/>
    </xf>
    <xf numFmtId="0" fontId="17" fillId="5" borderId="35" xfId="0" applyFont="1" applyFill="1" applyBorder="1" applyAlignment="1">
      <alignment horizontal="center" wrapText="1"/>
    </xf>
    <xf numFmtId="0" fontId="17" fillId="5" borderId="22" xfId="0" applyFont="1" applyFill="1" applyBorder="1" applyAlignment="1">
      <alignment horizontal="center" wrapText="1"/>
    </xf>
    <xf numFmtId="0" fontId="18" fillId="5" borderId="24" xfId="0" applyFont="1" applyFill="1" applyBorder="1" applyAlignment="1">
      <alignment horizontal="left" wrapText="1"/>
    </xf>
    <xf numFmtId="0" fontId="18" fillId="5" borderId="25" xfId="0" applyFont="1" applyFill="1" applyBorder="1" applyAlignment="1">
      <alignment horizontal="left" wrapText="1"/>
    </xf>
    <xf numFmtId="0" fontId="18" fillId="5" borderId="26" xfId="0" applyFont="1" applyFill="1" applyBorder="1" applyAlignment="1">
      <alignment horizontal="left" wrapText="1"/>
    </xf>
    <xf numFmtId="0" fontId="17" fillId="5" borderId="17" xfId="0" applyFont="1" applyFill="1" applyBorder="1" applyAlignment="1">
      <alignment horizontal="center" wrapText="1"/>
    </xf>
    <xf numFmtId="0" fontId="17" fillId="5" borderId="34" xfId="0" applyFont="1" applyFill="1" applyBorder="1" applyAlignment="1">
      <alignment horizontal="center"/>
    </xf>
    <xf numFmtId="0" fontId="17" fillId="5" borderId="30" xfId="0" applyFont="1" applyFill="1" applyBorder="1" applyAlignment="1">
      <alignment horizontal="center"/>
    </xf>
    <xf numFmtId="0" fontId="17" fillId="5" borderId="17" xfId="0" applyFont="1" applyFill="1" applyBorder="1" applyAlignment="1">
      <alignment horizontal="center"/>
    </xf>
    <xf numFmtId="0" fontId="17" fillId="5" borderId="22" xfId="0" applyFont="1" applyFill="1" applyBorder="1" applyAlignment="1">
      <alignment horizontal="center"/>
    </xf>
    <xf numFmtId="0" fontId="17" fillId="5" borderId="35" xfId="0" applyFont="1" applyFill="1" applyBorder="1" applyAlignment="1">
      <alignment horizontal="center"/>
    </xf>
    <xf numFmtId="0" fontId="17" fillId="5" borderId="27" xfId="0" applyFont="1" applyFill="1" applyBorder="1" applyAlignment="1">
      <alignment horizontal="center"/>
    </xf>
    <xf numFmtId="0" fontId="15" fillId="4" borderId="16" xfId="0" applyFont="1" applyFill="1" applyBorder="1"/>
    <xf numFmtId="0" fontId="19" fillId="4" borderId="19" xfId="0" applyFont="1" applyFill="1" applyBorder="1" applyAlignment="1">
      <alignment horizontal="left" indent="1"/>
    </xf>
    <xf numFmtId="0" fontId="3" fillId="4" borderId="19" xfId="0" applyFont="1" applyFill="1" applyBorder="1" applyAlignment="1">
      <alignment horizontal="left" indent="2"/>
    </xf>
    <xf numFmtId="0" fontId="15" fillId="4" borderId="19" xfId="0" applyFont="1" applyFill="1" applyBorder="1"/>
    <xf numFmtId="0" fontId="3" fillId="4" borderId="21" xfId="0" applyFont="1" applyFill="1" applyBorder="1" applyAlignment="1">
      <alignment horizontal="left" indent="2"/>
    </xf>
    <xf numFmtId="42" fontId="3" fillId="4" borderId="23" xfId="0" applyNumberFormat="1" applyFont="1" applyFill="1" applyBorder="1" applyAlignment="1">
      <alignment horizontal="center"/>
    </xf>
  </cellXfs>
  <cellStyles count="4">
    <cellStyle name="Comma" xfId="2" builtinId="3"/>
    <cellStyle name="Currency" xfId="3" builtinId="4"/>
    <cellStyle name="Normal" xfId="0" builtinId="0"/>
    <cellStyle name="Percent" xfId="1" builtinId="5"/>
  </cellStyles>
  <dxfs count="10">
    <dxf>
      <font>
        <b/>
        <i val="0"/>
        <color rgb="FFFF0000"/>
      </font>
      <fill>
        <patternFill>
          <bgColor theme="0" tint="-0.499984740745262"/>
        </patternFill>
      </fill>
    </dxf>
    <dxf>
      <font>
        <b/>
        <i val="0"/>
        <color rgb="FFFFFF00"/>
      </font>
      <fill>
        <patternFill>
          <bgColor rgb="FFFF0000"/>
        </patternFill>
      </fill>
    </dxf>
    <dxf>
      <font>
        <b/>
        <i val="0"/>
        <color rgb="FFFF0000"/>
      </font>
      <fill>
        <patternFill>
          <bgColor theme="0" tint="-0.499984740745262"/>
        </patternFill>
      </fill>
    </dxf>
    <dxf>
      <font>
        <b/>
        <i val="0"/>
        <color rgb="FFFFFF00"/>
      </font>
      <fill>
        <patternFill>
          <bgColor rgb="FFFF0000"/>
        </patternFill>
      </fill>
    </dxf>
    <dxf>
      <font>
        <b/>
        <i val="0"/>
        <color rgb="FFFF0000"/>
      </font>
      <fill>
        <patternFill>
          <bgColor theme="0" tint="-0.499984740745262"/>
        </patternFill>
      </fill>
    </dxf>
    <dxf>
      <font>
        <b/>
        <i val="0"/>
        <color rgb="FFFFFF00"/>
      </font>
      <fill>
        <patternFill>
          <bgColor rgb="FFFF0000"/>
        </patternFill>
      </fill>
    </dxf>
    <dxf>
      <font>
        <b/>
        <i val="0"/>
        <color rgb="FFFFFF00"/>
      </font>
      <fill>
        <patternFill>
          <bgColor rgb="FFFF0000"/>
        </patternFill>
      </fill>
    </dxf>
    <dxf>
      <fill>
        <patternFill>
          <bgColor theme="0" tint="-0.499984740745262"/>
        </patternFill>
      </fill>
    </dxf>
    <dxf>
      <font>
        <b/>
        <i val="0"/>
        <color rgb="FFFFFF00"/>
      </font>
      <fill>
        <patternFill>
          <bgColor rgb="FFFF0000"/>
        </patternFill>
      </fill>
    </dxf>
    <dxf>
      <font>
        <b/>
        <i val="0"/>
        <color rgb="FFFF0000"/>
      </font>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xdr:col>
      <xdr:colOff>247651</xdr:colOff>
      <xdr:row>4</xdr:row>
      <xdr:rowOff>133344</xdr:rowOff>
    </xdr:from>
    <xdr:ext cx="4762500" cy="28409905"/>
    <xdr:sp macro="" textlink="">
      <xdr:nvSpPr>
        <xdr:cNvPr id="551" name="TextBox 1">
          <a:extLst>
            <a:ext uri="{FF2B5EF4-FFF2-40B4-BE49-F238E27FC236}">
              <a16:creationId xmlns:a16="http://schemas.microsoft.com/office/drawing/2014/main" id="{D4D394BA-C6BA-40C6-A2CF-6FA4CC2E94B8}"/>
            </a:ext>
          </a:extLst>
        </xdr:cNvPr>
        <xdr:cNvSpPr txBox="1"/>
      </xdr:nvSpPr>
      <xdr:spPr>
        <a:xfrm>
          <a:off x="861484" y="958844"/>
          <a:ext cx="4762500" cy="284099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latin typeface="+mn-lt"/>
            </a:rPr>
            <a:t>User Guide</a:t>
          </a:r>
        </a:p>
        <a:p>
          <a:endParaRPr lang="en-US" sz="1100">
            <a:latin typeface="+mn-lt"/>
          </a:endParaRPr>
        </a:p>
        <a:p>
          <a:r>
            <a:rPr lang="en-US" sz="1100">
              <a:latin typeface="+mn-lt"/>
            </a:rPr>
            <a:t>This Excel template is</a:t>
          </a:r>
          <a:r>
            <a:rPr lang="en-US" sz="1100" baseline="0">
              <a:latin typeface="+mn-lt"/>
            </a:rPr>
            <a:t> protected except for the data entry cells, which are shaded in light green. Hints appear in popup boxes when the cursor is on certain data entry cells. The template performs some validation checks and displays messages in red font in a column to the right of the data entry forms.</a:t>
          </a:r>
        </a:p>
        <a:p>
          <a:endParaRPr lang="en-US" sz="1100" baseline="0">
            <a:latin typeface="+mn-lt"/>
          </a:endParaRPr>
        </a:p>
        <a:p>
          <a:endParaRPr lang="en-US" sz="1100" u="sng" baseline="0">
            <a:solidFill>
              <a:schemeClr val="tx1"/>
            </a:solidFill>
            <a:effectLst/>
            <a:latin typeface="+mn-lt"/>
            <a:ea typeface="+mn-ea"/>
            <a:cs typeface="+mn-cs"/>
          </a:endParaRPr>
        </a:p>
        <a:p>
          <a:r>
            <a:rPr lang="en-US" sz="1100" u="sng" baseline="0">
              <a:solidFill>
                <a:schemeClr val="tx1"/>
              </a:solidFill>
              <a:effectLst/>
              <a:latin typeface="+mn-lt"/>
              <a:ea typeface="+mn-ea"/>
              <a:cs typeface="+mn-cs"/>
            </a:rPr>
            <a:t>Part V-1 - Economic Benefits Category 1</a:t>
          </a:r>
        </a:p>
        <a:p>
          <a:r>
            <a:rPr lang="en-US" sz="1100" baseline="0">
              <a:solidFill>
                <a:schemeClr val="tx1"/>
              </a:solidFill>
              <a:effectLst/>
              <a:latin typeface="+mn-lt"/>
              <a:ea typeface="+mn-ea"/>
              <a:cs typeface="+mn-cs"/>
            </a:rPr>
            <a:t>Enter Contract </a:t>
          </a:r>
          <a:r>
            <a:rPr lang="en-US" sz="1100" baseline="0">
              <a:solidFill>
                <a:sysClr val="windowText" lastClr="000000"/>
              </a:solidFill>
              <a:effectLst/>
              <a:latin typeface="+mn-lt"/>
              <a:ea typeface="+mn-ea"/>
              <a:cs typeface="+mn-cs"/>
            </a:rPr>
            <a:t>Tenor (whole year value) between a minimum of one year and a maximum of the Maximum Contract Tenor provided in the Notice of Qualification (see Section 3.4 of RESRFP23-1) in Cell E11. </a:t>
          </a:r>
        </a:p>
        <a:p>
          <a:endParaRPr lang="en-US" sz="1100" baseline="0">
            <a:solidFill>
              <a:schemeClr val="tx1"/>
            </a:solidFill>
            <a:effectLst/>
            <a:latin typeface="+mn-lt"/>
            <a:ea typeface="+mn-ea"/>
            <a:cs typeface="+mn-cs"/>
          </a:endParaRPr>
        </a:p>
        <a:p>
          <a:r>
            <a:rPr lang="en-US" sz="1100" baseline="0">
              <a:solidFill>
                <a:schemeClr val="tx1"/>
              </a:solidFill>
              <a:effectLst/>
              <a:latin typeface="+mn-lt"/>
              <a:ea typeface="+mn-ea"/>
              <a:cs typeface="+mn-cs"/>
            </a:rPr>
            <a:t>For Long-Term Employment (jobs lasting more than 3 years), enter Job Title in Column D, Disadvantaged Community Applicability in Column E (as a percentage of the total for the line item), MWBE and SDVOB Applicability in Column F (as a percentage of the total for the line item), Number of FTEs in Column G, and Total Compensation for each of the specified time periods in Columns H through K.</a:t>
          </a:r>
        </a:p>
        <a:p>
          <a:r>
            <a:rPr lang="en-US" sz="1100" i="1" baseline="0">
              <a:solidFill>
                <a:schemeClr val="tx1"/>
              </a:solidFill>
              <a:effectLst/>
              <a:latin typeface="+mn-lt"/>
              <a:ea typeface="+mn-ea"/>
              <a:cs typeface="+mn-cs"/>
            </a:rPr>
            <a:t>Examples of such jobs include, but are not limited to, jobs associated with operations and maintenance, plant management, long-term project development, or similar.</a:t>
          </a:r>
        </a:p>
        <a:p>
          <a:endParaRPr lang="en-US" sz="11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tx1"/>
              </a:solidFill>
              <a:effectLst/>
              <a:latin typeface="+mn-lt"/>
              <a:ea typeface="+mn-ea"/>
              <a:cs typeface="+mn-cs"/>
            </a:rPr>
            <a:t>For Long-Term Payments/Benefits (those lasting more than 3 years), enter  Description in Column P, Disadvantaged Community Applicability in Column Q, MWBE and SDVOB Applicability in Column R and Total Payments for each of the specified time periods in Columns S through V.</a:t>
          </a:r>
        </a:p>
        <a:p>
          <a:r>
            <a:rPr lang="en-US" sz="1100" i="1" baseline="0">
              <a:solidFill>
                <a:schemeClr val="tx1"/>
              </a:solidFill>
              <a:effectLst/>
              <a:latin typeface="+mn-lt"/>
              <a:ea typeface="+mn-ea"/>
              <a:cs typeface="+mn-cs"/>
            </a:rPr>
            <a:t>Examples include, but are not limited to, establishment of a project office in New York State; new or increased local property tax payments to school districts, cities, towns, or other taxing jurisdictions; Payments in Lieu of Taxes (PILOT) agreements or other alternative taxing mechanisms and forms of compensation; host community payments, Community Benefit agreemente, mitigation/conservation payments, or other funds that will directly benefit the host community for more than three years, such as Proposer-funded projects that will not be linked to the Bid Facility (e.g. new building or infrastructure improvements to the host town(s), funds established in the host town to benefit local residents); and land purchase payments and payments for leases of land in New York.</a:t>
          </a:r>
        </a:p>
        <a:p>
          <a:pPr marL="0" marR="0" lvl="0" indent="0" defTabSz="914400" eaLnBrk="1" fontAlgn="auto" latinLnBrk="0" hangingPunct="1">
            <a:lnSpc>
              <a:spcPct val="100000"/>
            </a:lnSpc>
            <a:spcBef>
              <a:spcPts val="0"/>
            </a:spcBef>
            <a:spcAft>
              <a:spcPts val="0"/>
            </a:spcAft>
            <a:buClrTx/>
            <a:buSzTx/>
            <a:buFontTx/>
            <a:buNone/>
            <a:tabLst/>
            <a:defRPr/>
          </a:pPr>
          <a:endParaRPr lang="en-US" sz="1100" u="sng"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u="sng" baseline="0">
              <a:solidFill>
                <a:schemeClr val="tx1"/>
              </a:solidFill>
              <a:effectLst/>
              <a:latin typeface="+mn-lt"/>
              <a:ea typeface="+mn-ea"/>
              <a:cs typeface="+mn-cs"/>
            </a:rPr>
            <a:t>Part V-2 - Economic Benefits Category 2</a:t>
          </a:r>
          <a:endParaRPr lang="en-US">
            <a:effectLst/>
          </a:endParaRPr>
        </a:p>
        <a:p>
          <a:r>
            <a:rPr lang="en-US" sz="1100" baseline="0">
              <a:solidFill>
                <a:schemeClr val="tx1"/>
              </a:solidFill>
              <a:effectLst/>
              <a:latin typeface="+mn-lt"/>
              <a:ea typeface="+mn-ea"/>
              <a:cs typeface="+mn-cs"/>
            </a:rPr>
            <a:t>For Short-Term Employment (jobs lasting less than 3 years), enter Job Title or Category in Column D, Disadvantaged Community Applicability in Column E (as a percentage of the total for the line item), MWBE and SDVOB Applicability in Column F (as a percentage of the total for the line item), and whether compensation is for Labor or Services in Column G. </a:t>
          </a:r>
        </a:p>
        <a:p>
          <a:r>
            <a:rPr lang="en-US" sz="1100" baseline="0">
              <a:solidFill>
                <a:schemeClr val="tx1"/>
              </a:solidFill>
              <a:effectLst/>
              <a:latin typeface="+mn-lt"/>
              <a:ea typeface="+mn-ea"/>
              <a:cs typeface="+mn-cs"/>
            </a:rPr>
            <a:t>If compensation is for Labor, enter the Number of Jobs for each specified time period in Columns H, K, N and Q, and the number of Weeks for each specified time period in Columns I, L, O and R. </a:t>
          </a:r>
        </a:p>
        <a:p>
          <a:r>
            <a:rPr lang="en-US" sz="1100" baseline="0">
              <a:solidFill>
                <a:schemeClr val="tx1"/>
              </a:solidFill>
              <a:effectLst/>
              <a:latin typeface="+mn-lt"/>
              <a:ea typeface="+mn-ea"/>
              <a:cs typeface="+mn-cs"/>
            </a:rPr>
            <a:t>For both Labor and Services, enter Total Compensation for each specified time period in Columns J, M, P and S. </a:t>
          </a:r>
        </a:p>
        <a:p>
          <a:r>
            <a:rPr lang="en-US" sz="1100" i="1" baseline="0">
              <a:solidFill>
                <a:schemeClr val="tx1"/>
              </a:solidFill>
              <a:effectLst/>
              <a:latin typeface="+mn-lt"/>
              <a:ea typeface="+mn-ea"/>
              <a:cs typeface="+mn-cs"/>
            </a:rPr>
            <a:t>Examples of such jobs include, but are not limited to, </a:t>
          </a:r>
          <a:r>
            <a:rPr lang="en-US" sz="1100" i="1">
              <a:solidFill>
                <a:schemeClr val="tx1"/>
              </a:solidFill>
              <a:effectLst/>
              <a:latin typeface="+mn-lt"/>
              <a:ea typeface="+mn-ea"/>
              <a:cs typeface="+mn-cs"/>
            </a:rPr>
            <a:t>NYS construction, rail and port workers, contractors and laborers, engineering or environmental service providers, consultants, financial service advisors, legal service providers associated with the development and construction/modification of the Bid Facility</a:t>
          </a:r>
          <a:r>
            <a:rPr lang="en-US" sz="1100" i="1" baseline="0">
              <a:solidFill>
                <a:schemeClr val="tx1"/>
              </a:solidFill>
              <a:effectLst/>
              <a:latin typeface="+mn-lt"/>
              <a:ea typeface="+mn-ea"/>
              <a:cs typeface="+mn-cs"/>
            </a:rPr>
            <a:t>, ongoing operations and maintenance through the first 3 years of commercial operation, support for the establishment of a project office in New York State that are not already claimed as long-term economic benefits.</a:t>
          </a:r>
          <a:endParaRPr lang="en-US" sz="1100" i="0" baseline="0">
            <a:solidFill>
              <a:schemeClr val="tx1"/>
            </a:solidFill>
            <a:effectLst/>
            <a:latin typeface="+mn-lt"/>
            <a:ea typeface="+mn-ea"/>
            <a:cs typeface="+mn-cs"/>
          </a:endParaRPr>
        </a:p>
        <a:p>
          <a:endParaRPr lang="en-US" sz="1100" i="0" baseline="0">
            <a:solidFill>
              <a:schemeClr val="tx1"/>
            </a:solidFill>
            <a:effectLst/>
            <a:latin typeface="+mn-lt"/>
            <a:ea typeface="+mn-ea"/>
            <a:cs typeface="+mn-cs"/>
          </a:endParaRPr>
        </a:p>
        <a:p>
          <a:r>
            <a:rPr lang="en-US" sz="1100" i="0" baseline="0">
              <a:solidFill>
                <a:schemeClr val="tx1"/>
              </a:solidFill>
              <a:effectLst/>
              <a:latin typeface="+mn-lt"/>
              <a:ea typeface="+mn-ea"/>
              <a:cs typeface="+mn-cs"/>
            </a:rPr>
            <a:t>For Short-Term Payments/Benefits (those lasting less than 3 years), enter the Type of Expenditure in Column Y, Disadvantaged Community Applicability in Column Z (as a percentage of the total for the line item), MWBE and SDVOB Applicability in Column AA (as a percentage of the total for the line item), and the Expenditures for each specified time period in Columns AB through AE.</a:t>
          </a:r>
        </a:p>
        <a:p>
          <a:r>
            <a:rPr lang="en-US" sz="1100" b="0" baseline="0">
              <a:solidFill>
                <a:schemeClr val="tx1"/>
              </a:solidFill>
              <a:effectLst/>
              <a:latin typeface="+mn-lt"/>
              <a:ea typeface="+mn-ea"/>
              <a:cs typeface="+mn-cs"/>
            </a:rPr>
            <a:t>Each claim may only be claimed once within sections </a:t>
          </a:r>
          <a:r>
            <a:rPr lang="en-US" sz="1100" b="0" i="1" baseline="0">
              <a:solidFill>
                <a:schemeClr val="tx1"/>
              </a:solidFill>
              <a:effectLst/>
              <a:latin typeface="+mn-lt"/>
              <a:ea typeface="+mn-ea"/>
              <a:cs typeface="+mn-cs"/>
            </a:rPr>
            <a:t>i </a:t>
          </a:r>
          <a:r>
            <a:rPr lang="en-US" sz="1100" b="0" i="0" u="none" baseline="0">
              <a:solidFill>
                <a:schemeClr val="tx1"/>
              </a:solidFill>
              <a:effectLst/>
              <a:latin typeface="+mn-lt"/>
              <a:ea typeface="+mn-ea"/>
              <a:cs typeface="+mn-cs"/>
            </a:rPr>
            <a:t>and</a:t>
          </a:r>
          <a:r>
            <a:rPr lang="en-US" sz="1100" b="0" i="1" baseline="0">
              <a:solidFill>
                <a:schemeClr val="tx1"/>
              </a:solidFill>
              <a:effectLst/>
              <a:latin typeface="+mn-lt"/>
              <a:ea typeface="+mn-ea"/>
              <a:cs typeface="+mn-cs"/>
            </a:rPr>
            <a:t> ii</a:t>
          </a:r>
          <a:r>
            <a:rPr lang="en-US" sz="1100" b="0" baseline="0">
              <a:solidFill>
                <a:schemeClr val="tx1"/>
              </a:solidFill>
              <a:effectLst/>
              <a:latin typeface="+mn-lt"/>
              <a:ea typeface="+mn-ea"/>
              <a:cs typeface="+mn-cs"/>
            </a:rPr>
            <a:t>. </a:t>
          </a:r>
        </a:p>
        <a:p>
          <a:r>
            <a:rPr lang="en-US" sz="1100" b="0" i="1" baseline="0">
              <a:solidFill>
                <a:schemeClr val="tx1"/>
              </a:solidFill>
              <a:effectLst/>
              <a:latin typeface="+mn-lt"/>
              <a:ea typeface="+mn-ea"/>
              <a:cs typeface="+mn-cs"/>
            </a:rPr>
            <a:t>i. Local Goods and Services: Examples include, but are not limited to, food, lodging, vehicles, and equipment.</a:t>
          </a:r>
        </a:p>
        <a:p>
          <a:r>
            <a:rPr lang="en-US" sz="1100" b="0" i="1" baseline="0">
              <a:solidFill>
                <a:schemeClr val="tx1"/>
              </a:solidFill>
              <a:effectLst/>
              <a:latin typeface="+mn-lt"/>
              <a:ea typeface="+mn-ea"/>
              <a:cs typeface="+mn-cs"/>
            </a:rPr>
            <a:t>ii. Materials sourced from within NYS: Examples include, but are not limited to, </a:t>
          </a:r>
        </a:p>
        <a:p>
          <a:r>
            <a:rPr lang="en-US" sz="1100" b="0" i="1" baseline="0">
              <a:solidFill>
                <a:schemeClr val="tx1"/>
              </a:solidFill>
              <a:effectLst/>
              <a:latin typeface="+mn-lt"/>
              <a:ea typeface="+mn-ea"/>
              <a:cs typeface="+mn-cs"/>
            </a:rPr>
            <a:t>gravel, steel, concrete and similar materials, purchases and use of equipment and products manufactured or assembled within New York, and/or the use of rental equipment or similar supplies sourced from within New York. Bid Facility components (e.g. wind turbines, solar panels) not  manufactured within New York are not eligible for eligible for consideration in this category or in any Economic Benefits category.</a:t>
          </a:r>
        </a:p>
        <a:p>
          <a:endParaRPr lang="en-US" sz="1100" i="0" baseline="0">
            <a:solidFill>
              <a:schemeClr val="tx1"/>
            </a:solidFill>
            <a:effectLst/>
            <a:latin typeface="+mn-lt"/>
            <a:ea typeface="+mn-ea"/>
            <a:cs typeface="+mn-cs"/>
          </a:endParaRPr>
        </a:p>
        <a:p>
          <a:r>
            <a:rPr lang="en-US" sz="1100" i="0" u="sng" baseline="0">
              <a:solidFill>
                <a:schemeClr val="tx1"/>
              </a:solidFill>
              <a:effectLst/>
              <a:latin typeface="+mn-lt"/>
              <a:ea typeface="+mn-ea"/>
              <a:cs typeface="+mn-cs"/>
            </a:rPr>
            <a:t>Part V-Summary</a:t>
          </a:r>
        </a:p>
        <a:p>
          <a:r>
            <a:rPr lang="en-US" sz="1100" i="0" baseline="0">
              <a:solidFill>
                <a:schemeClr val="tx1"/>
              </a:solidFill>
              <a:effectLst/>
              <a:latin typeface="+mn-lt"/>
              <a:ea typeface="+mn-ea"/>
              <a:cs typeface="+mn-cs"/>
            </a:rPr>
            <a:t>No entries are required on this worksheet. A summary of the total claim values entered on Part V-1 and Part V-2 is presented.</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AE20C-9012-431E-854D-6145F1585EAF}">
  <dimension ref="A1:L160"/>
  <sheetViews>
    <sheetView tabSelected="1" zoomScaleNormal="100" workbookViewId="0">
      <selection activeCell="C3" sqref="C3"/>
    </sheetView>
  </sheetViews>
  <sheetFormatPr defaultColWidth="9.140625" defaultRowHeight="15" x14ac:dyDescent="0.25"/>
  <cols>
    <col min="1" max="2" width="9.140625" style="45"/>
    <col min="3" max="3" width="61.140625" style="45" customWidth="1"/>
    <col min="4" max="16384" width="9.140625" style="45"/>
  </cols>
  <sheetData>
    <row r="1" spans="1:12" x14ac:dyDescent="0.25">
      <c r="A1" s="209" t="s">
        <v>0</v>
      </c>
      <c r="B1" s="209"/>
      <c r="C1" s="152"/>
      <c r="D1" s="209"/>
      <c r="E1" s="209"/>
      <c r="F1" s="151"/>
      <c r="G1" s="151"/>
      <c r="H1" s="151"/>
      <c r="I1" s="151"/>
      <c r="J1" s="151"/>
      <c r="K1" s="151"/>
      <c r="L1" s="151"/>
    </row>
    <row r="2" spans="1:12" x14ac:dyDescent="0.25">
      <c r="A2" s="151"/>
      <c r="B2" s="4"/>
      <c r="C2" s="5"/>
      <c r="D2" s="6"/>
      <c r="E2" s="207"/>
      <c r="F2" s="207"/>
      <c r="G2" s="151"/>
      <c r="H2" s="151"/>
      <c r="I2" s="151"/>
      <c r="J2" s="151"/>
      <c r="K2" s="151"/>
      <c r="L2" s="151"/>
    </row>
    <row r="3" spans="1:12" ht="18.75" x14ac:dyDescent="0.3">
      <c r="A3" s="151"/>
      <c r="B3" s="7"/>
      <c r="C3" s="188" t="s">
        <v>1</v>
      </c>
      <c r="D3" s="8"/>
      <c r="E3" s="207"/>
      <c r="F3" s="207"/>
      <c r="G3" s="151"/>
      <c r="H3" s="151"/>
      <c r="I3" s="151"/>
      <c r="J3" s="151"/>
      <c r="K3" s="151"/>
      <c r="L3" s="151"/>
    </row>
    <row r="4" spans="1:12" ht="15.75" x14ac:dyDescent="0.25">
      <c r="A4" s="151"/>
      <c r="B4" s="7"/>
      <c r="C4" s="189" t="s">
        <v>2</v>
      </c>
      <c r="D4" s="8"/>
      <c r="E4" s="207"/>
      <c r="F4" s="207"/>
      <c r="G4" s="151"/>
      <c r="H4" s="151"/>
      <c r="I4" s="151"/>
      <c r="J4" s="151"/>
      <c r="K4" s="151"/>
      <c r="L4" s="151"/>
    </row>
    <row r="5" spans="1:12" x14ac:dyDescent="0.25">
      <c r="A5" s="151"/>
      <c r="B5" s="7"/>
      <c r="C5" s="47"/>
      <c r="D5" s="8"/>
      <c r="E5" s="207"/>
      <c r="F5" s="207"/>
      <c r="G5" s="151"/>
      <c r="H5" s="151"/>
      <c r="I5" s="151"/>
      <c r="J5" s="151"/>
      <c r="K5" s="151"/>
      <c r="L5" s="151"/>
    </row>
    <row r="6" spans="1:12" x14ac:dyDescent="0.25">
      <c r="A6" s="151"/>
      <c r="B6" s="7"/>
      <c r="C6" s="47"/>
      <c r="D6" s="8"/>
      <c r="E6" s="207"/>
      <c r="F6" s="207"/>
      <c r="G6" s="151"/>
      <c r="H6" s="151"/>
      <c r="I6" s="151"/>
      <c r="J6" s="151"/>
      <c r="K6" s="151"/>
      <c r="L6" s="151"/>
    </row>
    <row r="7" spans="1:12" x14ac:dyDescent="0.25">
      <c r="A7" s="151"/>
      <c r="B7" s="7"/>
      <c r="C7" s="47"/>
      <c r="D7" s="8"/>
      <c r="E7" s="151"/>
      <c r="F7" s="46"/>
      <c r="G7" s="151"/>
      <c r="H7" s="151"/>
      <c r="I7" s="151"/>
      <c r="J7" s="151"/>
      <c r="K7" s="151"/>
      <c r="L7" s="151"/>
    </row>
    <row r="8" spans="1:12" x14ac:dyDescent="0.25">
      <c r="A8" s="151"/>
      <c r="B8" s="7"/>
      <c r="C8" s="47"/>
      <c r="D8" s="8"/>
      <c r="E8" s="207"/>
      <c r="F8" s="207"/>
      <c r="G8" s="151"/>
      <c r="H8" s="151"/>
      <c r="I8" s="151"/>
      <c r="J8" s="151"/>
      <c r="K8" s="151"/>
      <c r="L8" s="151"/>
    </row>
    <row r="9" spans="1:12" x14ac:dyDescent="0.25">
      <c r="A9" s="151"/>
      <c r="B9" s="7"/>
      <c r="C9" s="47"/>
      <c r="D9" s="8"/>
      <c r="E9" s="151"/>
      <c r="F9" s="46"/>
      <c r="G9" s="151"/>
      <c r="H9" s="151"/>
      <c r="I9" s="151"/>
      <c r="J9" s="151"/>
      <c r="K9" s="151"/>
      <c r="L9" s="151"/>
    </row>
    <row r="10" spans="1:12" x14ac:dyDescent="0.25">
      <c r="A10" s="151"/>
      <c r="B10" s="7"/>
      <c r="C10" s="47"/>
      <c r="D10" s="8"/>
      <c r="E10" s="151"/>
      <c r="F10" s="46"/>
      <c r="G10" s="151"/>
      <c r="H10" s="151"/>
      <c r="I10" s="151"/>
      <c r="J10" s="151"/>
      <c r="K10" s="151"/>
      <c r="L10" s="151"/>
    </row>
    <row r="11" spans="1:12" x14ac:dyDescent="0.25">
      <c r="A11" s="151"/>
      <c r="B11" s="7"/>
      <c r="C11" s="47"/>
      <c r="D11" s="8"/>
      <c r="E11" s="207"/>
      <c r="F11" s="207"/>
      <c r="G11" s="151"/>
      <c r="H11" s="151"/>
      <c r="I11" s="151"/>
      <c r="J11" s="151"/>
      <c r="K11" s="151"/>
      <c r="L11" s="151"/>
    </row>
    <row r="12" spans="1:12" x14ac:dyDescent="0.25">
      <c r="A12" s="151"/>
      <c r="B12" s="7"/>
      <c r="C12" s="47"/>
      <c r="D12" s="8"/>
      <c r="E12" s="207"/>
      <c r="F12" s="207"/>
      <c r="G12" s="151"/>
      <c r="H12" s="151"/>
      <c r="I12" s="151"/>
      <c r="J12" s="151"/>
      <c r="K12" s="151"/>
      <c r="L12" s="151"/>
    </row>
    <row r="13" spans="1:12" x14ac:dyDescent="0.25">
      <c r="A13" s="151"/>
      <c r="B13" s="7"/>
      <c r="C13" s="47"/>
      <c r="D13" s="8"/>
      <c r="E13" s="207"/>
      <c r="F13" s="207"/>
      <c r="G13" s="151"/>
      <c r="H13" s="151"/>
      <c r="I13" s="151"/>
      <c r="J13" s="151"/>
      <c r="K13" s="151"/>
      <c r="L13" s="151"/>
    </row>
    <row r="14" spans="1:12" x14ac:dyDescent="0.25">
      <c r="A14" s="151"/>
      <c r="B14" s="7"/>
      <c r="C14" s="47"/>
      <c r="D14" s="8"/>
      <c r="E14" s="207"/>
      <c r="F14" s="207"/>
      <c r="G14" s="151"/>
      <c r="H14" s="151"/>
      <c r="I14" s="151"/>
      <c r="J14" s="151"/>
      <c r="K14" s="151"/>
      <c r="L14" s="151"/>
    </row>
    <row r="15" spans="1:12" x14ac:dyDescent="0.25">
      <c r="A15" s="151"/>
      <c r="B15" s="7"/>
      <c r="C15" s="47"/>
      <c r="D15" s="8"/>
      <c r="E15" s="207"/>
      <c r="F15" s="207"/>
      <c r="G15" s="151"/>
      <c r="H15" s="151"/>
      <c r="I15" s="151"/>
      <c r="J15" s="151"/>
      <c r="K15" s="151"/>
      <c r="L15" s="151"/>
    </row>
    <row r="16" spans="1:12" x14ac:dyDescent="0.25">
      <c r="A16" s="151"/>
      <c r="B16" s="7"/>
      <c r="C16" s="47"/>
      <c r="D16" s="8"/>
      <c r="E16" s="207"/>
      <c r="F16" s="207"/>
      <c r="G16" s="151"/>
      <c r="H16" s="151"/>
      <c r="I16" s="151"/>
      <c r="J16" s="151"/>
      <c r="K16" s="151"/>
      <c r="L16" s="151"/>
    </row>
    <row r="17" spans="1:12" x14ac:dyDescent="0.25">
      <c r="A17" s="151"/>
      <c r="B17" s="7"/>
      <c r="C17" s="47"/>
      <c r="D17" s="8"/>
      <c r="E17" s="207"/>
      <c r="F17" s="207"/>
      <c r="G17" s="151"/>
      <c r="H17" s="151"/>
      <c r="I17" s="151"/>
      <c r="J17" s="151"/>
      <c r="K17" s="151"/>
      <c r="L17" s="151"/>
    </row>
    <row r="18" spans="1:12" x14ac:dyDescent="0.25">
      <c r="A18" s="151"/>
      <c r="B18" s="7"/>
      <c r="C18" s="47"/>
      <c r="D18" s="8"/>
      <c r="E18" s="207"/>
      <c r="F18" s="207"/>
      <c r="G18" s="151"/>
      <c r="H18" s="151"/>
      <c r="I18" s="151"/>
      <c r="J18" s="151"/>
      <c r="K18" s="151"/>
      <c r="L18" s="151"/>
    </row>
    <row r="19" spans="1:12" x14ac:dyDescent="0.25">
      <c r="A19" s="151"/>
      <c r="B19" s="7"/>
      <c r="C19" s="47"/>
      <c r="D19" s="8"/>
      <c r="E19" s="207"/>
      <c r="F19" s="207"/>
      <c r="G19" s="151"/>
      <c r="H19" s="151"/>
      <c r="I19" s="151"/>
      <c r="J19" s="151"/>
      <c r="K19" s="151"/>
      <c r="L19" s="151"/>
    </row>
    <row r="20" spans="1:12" x14ac:dyDescent="0.25">
      <c r="A20" s="151"/>
      <c r="B20" s="7"/>
      <c r="C20" s="47"/>
      <c r="D20" s="8"/>
      <c r="E20" s="207"/>
      <c r="F20" s="207"/>
      <c r="G20" s="151"/>
      <c r="H20" s="151"/>
      <c r="I20" s="151"/>
      <c r="J20" s="151"/>
      <c r="K20" s="151"/>
      <c r="L20" s="151"/>
    </row>
    <row r="21" spans="1:12" x14ac:dyDescent="0.25">
      <c r="A21" s="151"/>
      <c r="B21" s="7"/>
      <c r="C21" s="47"/>
      <c r="D21" s="8"/>
      <c r="E21" s="151"/>
      <c r="F21" s="46"/>
      <c r="G21" s="151"/>
      <c r="H21" s="151"/>
      <c r="I21" s="151"/>
      <c r="J21" s="151"/>
      <c r="K21" s="151"/>
      <c r="L21" s="151"/>
    </row>
    <row r="22" spans="1:12" x14ac:dyDescent="0.25">
      <c r="A22" s="151"/>
      <c r="B22" s="7"/>
      <c r="C22" s="47"/>
      <c r="D22" s="8"/>
      <c r="E22" s="151"/>
      <c r="F22" s="46"/>
      <c r="G22" s="151"/>
      <c r="H22" s="151"/>
      <c r="I22" s="151"/>
      <c r="J22" s="151"/>
      <c r="K22" s="151"/>
      <c r="L22" s="151"/>
    </row>
    <row r="23" spans="1:12" x14ac:dyDescent="0.25">
      <c r="A23" s="151"/>
      <c r="B23" s="7"/>
      <c r="C23" s="47"/>
      <c r="D23" s="8"/>
      <c r="E23" s="151"/>
      <c r="F23" s="46"/>
      <c r="G23" s="151"/>
      <c r="H23" s="151"/>
      <c r="I23" s="151"/>
      <c r="J23" s="151"/>
      <c r="K23" s="151"/>
      <c r="L23" s="151"/>
    </row>
    <row r="24" spans="1:12" x14ac:dyDescent="0.25">
      <c r="A24" s="151"/>
      <c r="B24" s="7"/>
      <c r="C24" s="47"/>
      <c r="D24" s="8"/>
      <c r="E24" s="151"/>
      <c r="F24" s="46"/>
      <c r="G24" s="151"/>
      <c r="H24" s="151"/>
      <c r="I24" s="151"/>
      <c r="J24" s="151"/>
      <c r="K24" s="151"/>
      <c r="L24" s="151"/>
    </row>
    <row r="25" spans="1:12" x14ac:dyDescent="0.25">
      <c r="A25" s="151"/>
      <c r="B25" s="7"/>
      <c r="C25" s="47"/>
      <c r="D25" s="8"/>
      <c r="E25" s="151"/>
      <c r="F25" s="46"/>
      <c r="G25" s="151"/>
      <c r="H25" s="151"/>
      <c r="I25" s="151"/>
      <c r="J25" s="151"/>
      <c r="K25" s="151"/>
      <c r="L25" s="151"/>
    </row>
    <row r="26" spans="1:12" x14ac:dyDescent="0.25">
      <c r="A26" s="151"/>
      <c r="B26" s="7"/>
      <c r="C26" s="47"/>
      <c r="D26" s="8"/>
      <c r="E26" s="151"/>
      <c r="F26" s="46"/>
      <c r="G26" s="151"/>
      <c r="H26" s="151"/>
      <c r="I26" s="151"/>
      <c r="J26" s="151"/>
      <c r="K26" s="151"/>
      <c r="L26" s="151"/>
    </row>
    <row r="27" spans="1:12" x14ac:dyDescent="0.25">
      <c r="A27" s="151"/>
      <c r="B27" s="7"/>
      <c r="C27" s="47"/>
      <c r="D27" s="8"/>
      <c r="E27" s="151"/>
      <c r="F27" s="46"/>
      <c r="G27" s="151"/>
      <c r="H27" s="151"/>
      <c r="I27" s="151"/>
      <c r="J27" s="151"/>
      <c r="K27" s="151"/>
      <c r="L27" s="151"/>
    </row>
    <row r="28" spans="1:12" x14ac:dyDescent="0.25">
      <c r="A28" s="151"/>
      <c r="B28" s="7"/>
      <c r="C28" s="47"/>
      <c r="D28" s="8"/>
      <c r="E28" s="151"/>
      <c r="F28" s="46"/>
      <c r="G28" s="151"/>
      <c r="H28" s="151"/>
      <c r="I28" s="151"/>
      <c r="J28" s="151"/>
      <c r="K28" s="151"/>
      <c r="L28" s="151"/>
    </row>
    <row r="29" spans="1:12" x14ac:dyDescent="0.25">
      <c r="A29" s="151"/>
      <c r="B29" s="7"/>
      <c r="C29" s="47"/>
      <c r="D29" s="8"/>
      <c r="E29" s="151"/>
      <c r="F29" s="46"/>
      <c r="G29" s="151"/>
      <c r="H29" s="151"/>
      <c r="I29" s="151"/>
      <c r="J29" s="151"/>
      <c r="K29" s="151"/>
      <c r="L29" s="151"/>
    </row>
    <row r="30" spans="1:12" x14ac:dyDescent="0.25">
      <c r="A30" s="151"/>
      <c r="B30" s="7"/>
      <c r="C30" s="47"/>
      <c r="D30" s="8"/>
      <c r="E30" s="151"/>
      <c r="F30" s="46"/>
      <c r="G30" s="151"/>
      <c r="H30" s="151"/>
      <c r="I30" s="151"/>
      <c r="J30" s="151"/>
      <c r="K30" s="151"/>
      <c r="L30" s="151"/>
    </row>
    <row r="31" spans="1:12" x14ac:dyDescent="0.25">
      <c r="A31" s="151"/>
      <c r="B31" s="7"/>
      <c r="C31" s="47"/>
      <c r="D31" s="8"/>
      <c r="E31" s="207"/>
      <c r="F31" s="207"/>
      <c r="G31" s="151"/>
      <c r="H31" s="151"/>
      <c r="I31" s="151"/>
      <c r="J31" s="151"/>
      <c r="K31" s="151"/>
      <c r="L31" s="151"/>
    </row>
    <row r="32" spans="1:12" x14ac:dyDescent="0.25">
      <c r="A32" s="151"/>
      <c r="B32" s="7"/>
      <c r="C32" s="47"/>
      <c r="D32" s="8"/>
      <c r="E32" s="207"/>
      <c r="F32" s="207"/>
      <c r="G32" s="151"/>
      <c r="H32" s="151"/>
      <c r="I32" s="151"/>
      <c r="J32" s="151"/>
      <c r="K32" s="151"/>
      <c r="L32" s="151"/>
    </row>
    <row r="33" spans="1:12" x14ac:dyDescent="0.25">
      <c r="A33" s="151"/>
      <c r="B33" s="7"/>
      <c r="C33" s="47"/>
      <c r="D33" s="8"/>
      <c r="E33" s="207"/>
      <c r="F33" s="207"/>
      <c r="G33" s="151"/>
      <c r="H33" s="151"/>
      <c r="I33" s="151"/>
      <c r="J33" s="151"/>
      <c r="K33" s="151"/>
      <c r="L33" s="151"/>
    </row>
    <row r="34" spans="1:12" x14ac:dyDescent="0.25">
      <c r="A34" s="151"/>
      <c r="B34" s="7"/>
      <c r="C34" s="47"/>
      <c r="D34" s="8"/>
      <c r="E34" s="207"/>
      <c r="F34" s="207"/>
      <c r="G34" s="151"/>
      <c r="H34" s="151"/>
      <c r="I34" s="151"/>
      <c r="J34" s="151"/>
      <c r="K34" s="151"/>
      <c r="L34" s="151"/>
    </row>
    <row r="35" spans="1:12" x14ac:dyDescent="0.25">
      <c r="A35" s="151"/>
      <c r="B35" s="7"/>
      <c r="C35" s="47"/>
      <c r="D35" s="8"/>
      <c r="E35" s="207"/>
      <c r="F35" s="207"/>
      <c r="G35" s="151"/>
      <c r="H35" s="151"/>
      <c r="I35" s="151"/>
      <c r="J35" s="151"/>
      <c r="K35" s="151"/>
      <c r="L35" s="151"/>
    </row>
    <row r="36" spans="1:12" x14ac:dyDescent="0.25">
      <c r="A36" s="151"/>
      <c r="B36" s="7"/>
      <c r="C36" s="47"/>
      <c r="D36" s="8"/>
      <c r="E36" s="151"/>
      <c r="F36" s="151"/>
      <c r="G36" s="151"/>
      <c r="H36" s="151"/>
      <c r="I36" s="151"/>
      <c r="J36" s="151"/>
      <c r="K36" s="151"/>
      <c r="L36" s="151"/>
    </row>
    <row r="37" spans="1:12" x14ac:dyDescent="0.25">
      <c r="A37" s="151"/>
      <c r="B37" s="7"/>
      <c r="C37" s="47"/>
      <c r="D37" s="8"/>
      <c r="E37" s="151"/>
      <c r="F37" s="151"/>
      <c r="G37" s="151"/>
      <c r="H37" s="151"/>
      <c r="I37" s="151"/>
      <c r="J37" s="151"/>
      <c r="K37" s="151"/>
      <c r="L37" s="151"/>
    </row>
    <row r="38" spans="1:12" x14ac:dyDescent="0.25">
      <c r="A38" s="151"/>
      <c r="B38" s="7"/>
      <c r="C38" s="47"/>
      <c r="D38" s="8"/>
      <c r="E38" s="207"/>
      <c r="F38" s="207"/>
      <c r="G38" s="151"/>
      <c r="H38" s="151"/>
      <c r="I38" s="151"/>
      <c r="J38" s="151"/>
      <c r="K38" s="151"/>
      <c r="L38" s="151"/>
    </row>
    <row r="39" spans="1:12" x14ac:dyDescent="0.25">
      <c r="A39" s="151"/>
      <c r="B39" s="7"/>
      <c r="C39" s="47"/>
      <c r="D39" s="8"/>
      <c r="E39" s="207"/>
      <c r="F39" s="207"/>
      <c r="G39" s="151"/>
      <c r="H39" s="151"/>
      <c r="I39" s="151"/>
      <c r="J39" s="151"/>
      <c r="K39" s="151"/>
      <c r="L39" s="151"/>
    </row>
    <row r="40" spans="1:12" ht="30" customHeight="1" x14ac:dyDescent="0.25">
      <c r="A40" s="151"/>
      <c r="B40" s="7"/>
      <c r="C40" s="190"/>
      <c r="D40" s="8"/>
      <c r="E40" s="208"/>
      <c r="F40" s="208"/>
      <c r="G40" s="151"/>
      <c r="H40" s="151"/>
      <c r="I40" s="151"/>
      <c r="J40" s="151"/>
      <c r="K40" s="151"/>
      <c r="L40" s="151"/>
    </row>
    <row r="41" spans="1:12" x14ac:dyDescent="0.25">
      <c r="A41" s="151"/>
      <c r="B41" s="7"/>
      <c r="C41" s="190"/>
      <c r="D41" s="8"/>
      <c r="E41" s="207"/>
      <c r="F41" s="207"/>
      <c r="G41" s="151"/>
      <c r="H41" s="151"/>
      <c r="I41" s="151"/>
      <c r="J41" s="151"/>
      <c r="K41" s="151"/>
      <c r="L41" s="151"/>
    </row>
    <row r="42" spans="1:12" ht="30" customHeight="1" x14ac:dyDescent="0.25">
      <c r="A42" s="151"/>
      <c r="B42" s="7"/>
      <c r="C42" s="190"/>
      <c r="D42" s="8"/>
      <c r="E42" s="207"/>
      <c r="F42" s="207"/>
      <c r="G42" s="151"/>
      <c r="H42" s="151"/>
      <c r="I42" s="151"/>
      <c r="J42" s="151"/>
      <c r="K42" s="151"/>
      <c r="L42" s="151"/>
    </row>
    <row r="43" spans="1:12" x14ac:dyDescent="0.25">
      <c r="A43" s="151"/>
      <c r="B43" s="7"/>
      <c r="C43" s="190"/>
      <c r="D43" s="8"/>
      <c r="E43" s="207"/>
      <c r="F43" s="207"/>
      <c r="G43" s="151"/>
      <c r="H43" s="151"/>
      <c r="I43" s="151"/>
      <c r="J43" s="151"/>
      <c r="K43" s="151"/>
      <c r="L43" s="151"/>
    </row>
    <row r="44" spans="1:12" x14ac:dyDescent="0.25">
      <c r="A44" s="151"/>
      <c r="B44" s="7"/>
      <c r="C44" s="190"/>
      <c r="D44" s="8"/>
      <c r="E44" s="207"/>
      <c r="F44" s="207"/>
      <c r="G44" s="151"/>
      <c r="H44" s="151"/>
      <c r="I44" s="151"/>
      <c r="J44" s="151"/>
      <c r="K44" s="151"/>
      <c r="L44" s="151"/>
    </row>
    <row r="45" spans="1:12" x14ac:dyDescent="0.25">
      <c r="A45" s="151"/>
      <c r="B45" s="7"/>
      <c r="C45" s="47"/>
      <c r="D45" s="8"/>
      <c r="E45" s="207"/>
      <c r="F45" s="207"/>
      <c r="G45" s="151"/>
      <c r="H45" s="151"/>
      <c r="I45" s="151"/>
      <c r="J45" s="151"/>
      <c r="K45" s="151"/>
      <c r="L45" s="151"/>
    </row>
    <row r="46" spans="1:12" x14ac:dyDescent="0.25">
      <c r="A46" s="151"/>
      <c r="B46" s="7"/>
      <c r="C46" s="47"/>
      <c r="D46" s="8"/>
      <c r="E46" s="207"/>
      <c r="F46" s="207"/>
      <c r="G46" s="151"/>
      <c r="H46" s="151"/>
      <c r="I46" s="151"/>
      <c r="J46" s="151"/>
      <c r="K46" s="151"/>
      <c r="L46" s="151"/>
    </row>
    <row r="47" spans="1:12" x14ac:dyDescent="0.25">
      <c r="A47" s="151"/>
      <c r="B47" s="7"/>
      <c r="C47" s="47"/>
      <c r="D47" s="8"/>
      <c r="E47" s="207"/>
      <c r="F47" s="207"/>
      <c r="G47" s="151"/>
      <c r="H47" s="151"/>
      <c r="I47" s="151"/>
      <c r="J47" s="151"/>
      <c r="K47" s="151"/>
      <c r="L47" s="151"/>
    </row>
    <row r="48" spans="1:12" x14ac:dyDescent="0.25">
      <c r="A48" s="151"/>
      <c r="B48" s="7"/>
      <c r="C48" s="47"/>
      <c r="D48" s="8"/>
      <c r="E48" s="207"/>
      <c r="F48" s="207"/>
      <c r="G48" s="151"/>
      <c r="H48" s="151"/>
      <c r="I48" s="151"/>
      <c r="J48" s="151"/>
      <c r="K48" s="151"/>
      <c r="L48" s="151"/>
    </row>
    <row r="49" spans="1:12" x14ac:dyDescent="0.25">
      <c r="A49" s="151"/>
      <c r="B49" s="7"/>
      <c r="C49" s="47"/>
      <c r="D49" s="8"/>
      <c r="E49" s="207"/>
      <c r="F49" s="207"/>
      <c r="G49" s="151"/>
      <c r="H49" s="151"/>
      <c r="I49" s="151"/>
      <c r="J49" s="151"/>
      <c r="K49" s="151"/>
      <c r="L49" s="151"/>
    </row>
    <row r="50" spans="1:12" x14ac:dyDescent="0.25">
      <c r="A50" s="151"/>
      <c r="B50" s="7"/>
      <c r="C50" s="47"/>
      <c r="D50" s="8"/>
      <c r="E50" s="207"/>
      <c r="F50" s="207"/>
      <c r="G50" s="151"/>
      <c r="H50" s="151"/>
      <c r="I50" s="151"/>
      <c r="J50" s="151"/>
      <c r="K50" s="151"/>
      <c r="L50" s="151"/>
    </row>
    <row r="51" spans="1:12" x14ac:dyDescent="0.25">
      <c r="A51" s="151"/>
      <c r="B51" s="7"/>
      <c r="C51" s="47"/>
      <c r="D51" s="8"/>
      <c r="E51" s="207"/>
      <c r="F51" s="207"/>
      <c r="G51" s="151"/>
      <c r="H51" s="151"/>
      <c r="I51" s="151"/>
      <c r="J51" s="151"/>
      <c r="K51" s="151"/>
      <c r="L51" s="151"/>
    </row>
    <row r="52" spans="1:12" x14ac:dyDescent="0.25">
      <c r="A52" s="151"/>
      <c r="B52" s="7"/>
      <c r="C52" s="190"/>
      <c r="D52" s="8"/>
      <c r="E52" s="207"/>
      <c r="F52" s="207"/>
      <c r="G52" s="151"/>
      <c r="H52" s="151"/>
      <c r="I52" s="151"/>
      <c r="J52" s="151"/>
      <c r="K52" s="151"/>
      <c r="L52" s="151"/>
    </row>
    <row r="53" spans="1:12" x14ac:dyDescent="0.25">
      <c r="A53" s="151"/>
      <c r="B53" s="7"/>
      <c r="C53" s="190"/>
      <c r="D53" s="8"/>
      <c r="E53" s="207"/>
      <c r="F53" s="207"/>
      <c r="G53" s="151"/>
      <c r="H53" s="151"/>
      <c r="I53" s="151"/>
      <c r="J53" s="151"/>
      <c r="K53" s="151"/>
      <c r="L53" s="151"/>
    </row>
    <row r="54" spans="1:12" x14ac:dyDescent="0.25">
      <c r="A54" s="151"/>
      <c r="B54" s="7"/>
      <c r="C54" s="190"/>
      <c r="D54" s="8"/>
      <c r="E54" s="207"/>
      <c r="F54" s="207"/>
      <c r="G54" s="151"/>
      <c r="H54" s="151"/>
      <c r="I54" s="151"/>
      <c r="J54" s="151"/>
      <c r="K54" s="151"/>
      <c r="L54" s="151"/>
    </row>
    <row r="55" spans="1:12" x14ac:dyDescent="0.25">
      <c r="A55" s="151"/>
      <c r="B55" s="7"/>
      <c r="C55" s="190"/>
      <c r="D55" s="8"/>
      <c r="E55" s="207"/>
      <c r="F55" s="207"/>
      <c r="G55" s="151"/>
      <c r="H55" s="151"/>
      <c r="I55" s="151"/>
      <c r="J55" s="151"/>
      <c r="K55" s="151"/>
      <c r="L55" s="151"/>
    </row>
    <row r="56" spans="1:12" x14ac:dyDescent="0.25">
      <c r="A56" s="151"/>
      <c r="B56" s="7"/>
      <c r="C56" s="190"/>
      <c r="D56" s="8"/>
      <c r="E56" s="207"/>
      <c r="F56" s="207"/>
      <c r="G56" s="151"/>
      <c r="H56" s="151"/>
      <c r="I56" s="151"/>
      <c r="J56" s="151"/>
      <c r="K56" s="151"/>
      <c r="L56" s="151"/>
    </row>
    <row r="57" spans="1:12" x14ac:dyDescent="0.25">
      <c r="A57" s="151"/>
      <c r="B57" s="7"/>
      <c r="C57" s="47"/>
      <c r="D57" s="8"/>
      <c r="E57" s="207"/>
      <c r="F57" s="207"/>
      <c r="G57" s="151"/>
      <c r="H57" s="151"/>
      <c r="I57" s="151"/>
      <c r="J57" s="151"/>
      <c r="K57" s="151"/>
      <c r="L57" s="151"/>
    </row>
    <row r="58" spans="1:12" x14ac:dyDescent="0.25">
      <c r="A58" s="151"/>
      <c r="B58" s="7"/>
      <c r="C58" s="157"/>
      <c r="D58" s="8"/>
      <c r="E58" s="207"/>
      <c r="F58" s="207"/>
      <c r="G58" s="151"/>
      <c r="H58" s="151"/>
      <c r="I58" s="151"/>
      <c r="J58" s="151"/>
      <c r="K58" s="151"/>
      <c r="L58" s="151"/>
    </row>
    <row r="59" spans="1:12" x14ac:dyDescent="0.25">
      <c r="A59" s="151"/>
      <c r="B59" s="7"/>
      <c r="C59" s="157"/>
      <c r="D59" s="8"/>
      <c r="E59" s="207"/>
      <c r="F59" s="207"/>
      <c r="G59" s="151"/>
      <c r="H59" s="151"/>
      <c r="I59" s="151"/>
      <c r="J59" s="151"/>
      <c r="K59" s="151"/>
      <c r="L59" s="151"/>
    </row>
    <row r="60" spans="1:12" x14ac:dyDescent="0.25">
      <c r="A60" s="151"/>
      <c r="B60" s="7"/>
      <c r="C60" s="157"/>
      <c r="D60" s="8"/>
      <c r="E60" s="207"/>
      <c r="F60" s="207"/>
      <c r="G60" s="151"/>
      <c r="H60" s="151"/>
      <c r="I60" s="151"/>
      <c r="J60" s="151"/>
      <c r="K60" s="151"/>
      <c r="L60" s="151"/>
    </row>
    <row r="61" spans="1:12" x14ac:dyDescent="0.25">
      <c r="A61" s="151"/>
      <c r="B61" s="7"/>
      <c r="C61" s="157"/>
      <c r="D61" s="8"/>
      <c r="E61" s="207"/>
      <c r="F61" s="207"/>
      <c r="G61" s="151"/>
      <c r="H61" s="151"/>
      <c r="I61" s="151"/>
      <c r="J61" s="151"/>
      <c r="K61" s="151"/>
      <c r="L61" s="151"/>
    </row>
    <row r="62" spans="1:12" x14ac:dyDescent="0.25">
      <c r="A62" s="151"/>
      <c r="B62" s="7"/>
      <c r="C62" s="157"/>
      <c r="D62" s="8"/>
      <c r="E62" s="207"/>
      <c r="F62" s="207"/>
      <c r="G62" s="151"/>
      <c r="H62" s="151"/>
      <c r="I62" s="151"/>
      <c r="J62" s="151"/>
      <c r="K62" s="151"/>
      <c r="L62" s="151"/>
    </row>
    <row r="63" spans="1:12" x14ac:dyDescent="0.25">
      <c r="A63" s="151"/>
      <c r="B63" s="7"/>
      <c r="C63" s="47"/>
      <c r="D63" s="8"/>
      <c r="E63" s="207"/>
      <c r="F63" s="207"/>
      <c r="G63" s="151"/>
      <c r="H63" s="151"/>
      <c r="I63" s="151"/>
      <c r="J63" s="151"/>
      <c r="K63" s="151"/>
      <c r="L63" s="151"/>
    </row>
    <row r="64" spans="1:12" x14ac:dyDescent="0.25">
      <c r="A64" s="151"/>
      <c r="B64" s="7"/>
      <c r="C64" s="47"/>
      <c r="D64" s="8"/>
      <c r="E64" s="207"/>
      <c r="F64" s="207"/>
      <c r="G64" s="151"/>
      <c r="H64" s="151"/>
      <c r="I64" s="151"/>
      <c r="J64" s="151"/>
      <c r="K64" s="151"/>
      <c r="L64" s="151"/>
    </row>
    <row r="65" spans="1:12" x14ac:dyDescent="0.25">
      <c r="A65" s="151"/>
      <c r="B65" s="7"/>
      <c r="C65" s="47"/>
      <c r="D65" s="8"/>
      <c r="E65" s="207"/>
      <c r="F65" s="207"/>
      <c r="G65" s="151"/>
      <c r="H65" s="151"/>
      <c r="I65" s="151"/>
      <c r="J65" s="151"/>
      <c r="K65" s="151"/>
      <c r="L65" s="151"/>
    </row>
    <row r="66" spans="1:12" x14ac:dyDescent="0.25">
      <c r="A66" s="151"/>
      <c r="B66" s="7"/>
      <c r="C66" s="47"/>
      <c r="D66" s="8"/>
      <c r="E66" s="151"/>
      <c r="F66" s="151"/>
      <c r="G66" s="151"/>
      <c r="H66" s="151"/>
      <c r="I66" s="151"/>
      <c r="J66" s="151"/>
      <c r="K66" s="151"/>
      <c r="L66" s="151"/>
    </row>
    <row r="67" spans="1:12" x14ac:dyDescent="0.25">
      <c r="A67" s="151"/>
      <c r="B67" s="7"/>
      <c r="C67" s="47"/>
      <c r="D67" s="8"/>
      <c r="E67" s="151"/>
      <c r="F67" s="151"/>
      <c r="G67" s="151"/>
      <c r="H67" s="151"/>
      <c r="I67" s="151"/>
      <c r="J67" s="151"/>
      <c r="K67" s="151"/>
      <c r="L67" s="151"/>
    </row>
    <row r="68" spans="1:12" x14ac:dyDescent="0.25">
      <c r="A68" s="151"/>
      <c r="B68" s="7"/>
      <c r="C68" s="47"/>
      <c r="D68" s="8"/>
      <c r="E68" s="151"/>
      <c r="F68" s="151"/>
      <c r="G68" s="151"/>
      <c r="H68" s="151"/>
      <c r="I68" s="151"/>
      <c r="J68" s="151"/>
      <c r="K68" s="151"/>
      <c r="L68" s="151"/>
    </row>
    <row r="69" spans="1:12" x14ac:dyDescent="0.25">
      <c r="A69" s="151"/>
      <c r="B69" s="7"/>
      <c r="C69" s="47"/>
      <c r="D69" s="8"/>
      <c r="E69" s="151"/>
      <c r="F69" s="151"/>
      <c r="G69" s="151"/>
      <c r="H69" s="151"/>
      <c r="I69" s="151"/>
      <c r="J69" s="151"/>
      <c r="K69" s="151"/>
      <c r="L69" s="151"/>
    </row>
    <row r="70" spans="1:12" x14ac:dyDescent="0.25">
      <c r="A70" s="151"/>
      <c r="B70" s="7"/>
      <c r="C70" s="47"/>
      <c r="D70" s="8"/>
      <c r="E70" s="151"/>
      <c r="F70" s="151"/>
      <c r="G70" s="151"/>
      <c r="H70" s="151"/>
      <c r="I70" s="151"/>
      <c r="J70" s="151"/>
      <c r="K70" s="151"/>
      <c r="L70" s="151"/>
    </row>
    <row r="71" spans="1:12" x14ac:dyDescent="0.25">
      <c r="A71" s="151"/>
      <c r="B71" s="7"/>
      <c r="C71" s="47"/>
      <c r="D71" s="8"/>
      <c r="E71" s="151"/>
      <c r="F71" s="151"/>
      <c r="G71" s="151"/>
      <c r="H71" s="151"/>
      <c r="I71" s="151"/>
      <c r="J71" s="151"/>
      <c r="K71" s="151"/>
      <c r="L71" s="151"/>
    </row>
    <row r="72" spans="1:12" x14ac:dyDescent="0.25">
      <c r="A72" s="151"/>
      <c r="B72" s="7"/>
      <c r="C72" s="47"/>
      <c r="D72" s="8"/>
      <c r="E72" s="151"/>
      <c r="F72" s="151"/>
      <c r="G72" s="151"/>
      <c r="H72" s="151"/>
      <c r="I72" s="151"/>
      <c r="J72" s="151"/>
      <c r="K72" s="151"/>
      <c r="L72" s="151"/>
    </row>
    <row r="73" spans="1:12" x14ac:dyDescent="0.25">
      <c r="A73" s="151"/>
      <c r="B73" s="7"/>
      <c r="C73" s="47"/>
      <c r="D73" s="8"/>
      <c r="E73" s="151"/>
      <c r="F73" s="151"/>
      <c r="G73" s="151"/>
      <c r="H73" s="151"/>
      <c r="I73" s="151"/>
      <c r="J73" s="151"/>
      <c r="K73" s="151"/>
      <c r="L73" s="151"/>
    </row>
    <row r="74" spans="1:12" x14ac:dyDescent="0.25">
      <c r="A74" s="151"/>
      <c r="B74" s="7"/>
      <c r="C74" s="47"/>
      <c r="D74" s="8"/>
      <c r="E74" s="151"/>
      <c r="F74" s="151"/>
      <c r="G74" s="151"/>
      <c r="H74" s="151"/>
      <c r="I74" s="151"/>
      <c r="J74" s="151"/>
      <c r="K74" s="151"/>
      <c r="L74" s="151"/>
    </row>
    <row r="75" spans="1:12" x14ac:dyDescent="0.25">
      <c r="A75" s="151"/>
      <c r="B75" s="7"/>
      <c r="C75" s="47"/>
      <c r="D75" s="8"/>
      <c r="E75" s="151"/>
      <c r="F75" s="151"/>
      <c r="G75" s="151"/>
      <c r="H75" s="151"/>
      <c r="I75" s="151"/>
      <c r="J75" s="151"/>
      <c r="K75" s="151"/>
      <c r="L75" s="151"/>
    </row>
    <row r="76" spans="1:12" x14ac:dyDescent="0.25">
      <c r="A76" s="151"/>
      <c r="B76" s="7"/>
      <c r="C76" s="47"/>
      <c r="D76" s="8"/>
      <c r="E76" s="151"/>
      <c r="F76" s="151"/>
      <c r="G76" s="151"/>
      <c r="H76" s="151"/>
      <c r="I76" s="151"/>
      <c r="J76" s="151"/>
      <c r="K76" s="151"/>
      <c r="L76" s="151"/>
    </row>
    <row r="77" spans="1:12" x14ac:dyDescent="0.25">
      <c r="A77" s="151"/>
      <c r="B77" s="7"/>
      <c r="C77" s="47"/>
      <c r="D77" s="8"/>
      <c r="E77" s="151"/>
      <c r="F77" s="151"/>
      <c r="G77" s="151"/>
      <c r="H77" s="151"/>
      <c r="I77" s="151"/>
      <c r="J77" s="151"/>
      <c r="K77" s="151"/>
      <c r="L77" s="151"/>
    </row>
    <row r="78" spans="1:12" x14ac:dyDescent="0.25">
      <c r="A78" s="151"/>
      <c r="B78" s="7"/>
      <c r="C78" s="47"/>
      <c r="D78" s="8"/>
      <c r="E78" s="151"/>
      <c r="F78" s="151"/>
      <c r="G78" s="151"/>
      <c r="H78" s="151"/>
      <c r="I78" s="151"/>
      <c r="J78" s="151"/>
      <c r="K78" s="151"/>
      <c r="L78" s="151"/>
    </row>
    <row r="79" spans="1:12" x14ac:dyDescent="0.25">
      <c r="A79" s="151"/>
      <c r="B79" s="7"/>
      <c r="C79" s="47"/>
      <c r="D79" s="8"/>
      <c r="E79" s="151"/>
      <c r="F79" s="151"/>
      <c r="G79" s="151"/>
      <c r="H79" s="151"/>
      <c r="I79" s="151"/>
      <c r="J79" s="151"/>
      <c r="K79" s="151"/>
      <c r="L79" s="151"/>
    </row>
    <row r="80" spans="1:12" x14ac:dyDescent="0.25">
      <c r="A80" s="151"/>
      <c r="B80" s="7"/>
      <c r="C80" s="47"/>
      <c r="D80" s="8"/>
      <c r="E80" s="151"/>
      <c r="F80" s="151"/>
      <c r="G80" s="151"/>
      <c r="H80" s="151"/>
      <c r="I80" s="151"/>
      <c r="J80" s="151"/>
      <c r="K80" s="151"/>
      <c r="L80" s="151"/>
    </row>
    <row r="81" spans="1:12" x14ac:dyDescent="0.25">
      <c r="A81" s="151"/>
      <c r="B81" s="7"/>
      <c r="C81" s="47"/>
      <c r="D81" s="8"/>
      <c r="E81" s="151"/>
      <c r="F81" s="151"/>
      <c r="G81" s="151"/>
      <c r="H81" s="151"/>
      <c r="I81" s="151"/>
      <c r="J81" s="151"/>
      <c r="K81" s="151"/>
      <c r="L81" s="151"/>
    </row>
    <row r="82" spans="1:12" x14ac:dyDescent="0.25">
      <c r="A82" s="151"/>
      <c r="B82" s="7"/>
      <c r="C82" s="47"/>
      <c r="D82" s="8"/>
      <c r="E82" s="151"/>
      <c r="F82" s="151"/>
      <c r="G82" s="151"/>
      <c r="H82" s="151"/>
      <c r="I82" s="151"/>
      <c r="J82" s="151"/>
      <c r="K82" s="151"/>
      <c r="L82" s="151"/>
    </row>
    <row r="83" spans="1:12" x14ac:dyDescent="0.25">
      <c r="A83" s="151"/>
      <c r="B83" s="7"/>
      <c r="C83" s="47"/>
      <c r="D83" s="8"/>
      <c r="E83" s="151"/>
      <c r="F83" s="151"/>
      <c r="G83" s="151"/>
      <c r="H83" s="151"/>
      <c r="I83" s="151"/>
      <c r="J83" s="151"/>
      <c r="K83" s="151"/>
      <c r="L83" s="151"/>
    </row>
    <row r="84" spans="1:12" x14ac:dyDescent="0.25">
      <c r="A84" s="151"/>
      <c r="B84" s="7"/>
      <c r="C84" s="47"/>
      <c r="D84" s="8"/>
      <c r="E84" s="151"/>
      <c r="F84" s="151"/>
      <c r="G84" s="151"/>
      <c r="H84" s="151"/>
      <c r="I84" s="151"/>
      <c r="J84" s="151"/>
      <c r="K84" s="151"/>
      <c r="L84" s="151"/>
    </row>
    <row r="85" spans="1:12" x14ac:dyDescent="0.25">
      <c r="A85" s="151"/>
      <c r="B85" s="7"/>
      <c r="C85" s="47"/>
      <c r="D85" s="8"/>
      <c r="E85" s="151"/>
      <c r="F85" s="151"/>
      <c r="G85" s="151"/>
      <c r="H85" s="151"/>
      <c r="I85" s="151"/>
      <c r="J85" s="151"/>
      <c r="K85" s="151"/>
      <c r="L85" s="151"/>
    </row>
    <row r="86" spans="1:12" x14ac:dyDescent="0.25">
      <c r="A86" s="151"/>
      <c r="B86" s="7"/>
      <c r="C86" s="47"/>
      <c r="D86" s="8"/>
      <c r="E86" s="151"/>
      <c r="F86" s="151"/>
      <c r="G86" s="151"/>
      <c r="H86" s="151"/>
      <c r="I86" s="151"/>
      <c r="J86" s="151"/>
      <c r="K86" s="151"/>
      <c r="L86" s="151"/>
    </row>
    <row r="87" spans="1:12" x14ac:dyDescent="0.25">
      <c r="A87" s="151"/>
      <c r="B87" s="7"/>
      <c r="C87" s="47"/>
      <c r="D87" s="8"/>
      <c r="E87" s="151"/>
      <c r="F87" s="151"/>
      <c r="G87" s="151"/>
      <c r="H87" s="151"/>
      <c r="I87" s="151"/>
      <c r="J87" s="151"/>
      <c r="K87" s="151"/>
      <c r="L87" s="151"/>
    </row>
    <row r="88" spans="1:12" x14ac:dyDescent="0.25">
      <c r="A88" s="151"/>
      <c r="B88" s="7"/>
      <c r="C88" s="47"/>
      <c r="D88" s="8"/>
      <c r="E88" s="151"/>
      <c r="F88" s="151"/>
      <c r="G88" s="151"/>
      <c r="H88" s="151"/>
      <c r="I88" s="151"/>
      <c r="J88" s="151"/>
      <c r="K88" s="151"/>
      <c r="L88" s="151"/>
    </row>
    <row r="89" spans="1:12" x14ac:dyDescent="0.25">
      <c r="A89" s="151"/>
      <c r="B89" s="7"/>
      <c r="C89" s="47"/>
      <c r="D89" s="8"/>
      <c r="E89" s="151"/>
      <c r="F89" s="151"/>
      <c r="G89" s="151"/>
      <c r="H89" s="151"/>
      <c r="I89" s="151"/>
      <c r="J89" s="151"/>
      <c r="K89" s="151"/>
      <c r="L89" s="151"/>
    </row>
    <row r="90" spans="1:12" x14ac:dyDescent="0.25">
      <c r="A90" s="151"/>
      <c r="B90" s="7"/>
      <c r="C90" s="47"/>
      <c r="D90" s="8"/>
      <c r="E90" s="151"/>
      <c r="F90" s="151"/>
      <c r="G90" s="151"/>
      <c r="H90" s="151"/>
      <c r="I90" s="151"/>
      <c r="J90" s="151"/>
      <c r="K90" s="151"/>
      <c r="L90" s="151"/>
    </row>
    <row r="91" spans="1:12" x14ac:dyDescent="0.25">
      <c r="A91" s="151"/>
      <c r="B91" s="7"/>
      <c r="C91" s="47"/>
      <c r="D91" s="8"/>
      <c r="E91" s="151"/>
      <c r="F91" s="151"/>
      <c r="G91" s="151"/>
      <c r="H91" s="151"/>
      <c r="I91" s="151"/>
      <c r="J91" s="151"/>
      <c r="K91" s="151"/>
      <c r="L91" s="151"/>
    </row>
    <row r="92" spans="1:12" x14ac:dyDescent="0.25">
      <c r="A92" s="151"/>
      <c r="B92" s="7"/>
      <c r="C92" s="47"/>
      <c r="D92" s="8"/>
      <c r="E92" s="151"/>
      <c r="F92" s="151"/>
      <c r="G92" s="151"/>
      <c r="H92" s="151"/>
      <c r="I92" s="151"/>
      <c r="J92" s="151"/>
      <c r="K92" s="151"/>
      <c r="L92" s="151"/>
    </row>
    <row r="93" spans="1:12" x14ac:dyDescent="0.25">
      <c r="A93" s="151"/>
      <c r="B93" s="7"/>
      <c r="C93" s="47"/>
      <c r="D93" s="8"/>
      <c r="E93" s="151"/>
      <c r="F93" s="151"/>
      <c r="G93" s="151"/>
      <c r="H93" s="151"/>
      <c r="I93" s="151"/>
      <c r="J93" s="151"/>
      <c r="K93" s="151"/>
      <c r="L93" s="151"/>
    </row>
    <row r="94" spans="1:12" x14ac:dyDescent="0.25">
      <c r="A94" s="151"/>
      <c r="B94" s="7"/>
      <c r="C94" s="47"/>
      <c r="D94" s="8"/>
      <c r="E94" s="151"/>
      <c r="F94" s="151"/>
      <c r="G94" s="151"/>
      <c r="H94" s="151"/>
      <c r="I94" s="151"/>
      <c r="J94" s="151"/>
      <c r="K94" s="151"/>
      <c r="L94" s="151"/>
    </row>
    <row r="95" spans="1:12" x14ac:dyDescent="0.25">
      <c r="A95" s="151"/>
      <c r="B95" s="7"/>
      <c r="C95" s="47"/>
      <c r="D95" s="8"/>
      <c r="E95" s="151"/>
      <c r="F95" s="151"/>
      <c r="G95" s="151"/>
      <c r="H95" s="151"/>
      <c r="I95" s="151"/>
      <c r="J95" s="151"/>
      <c r="K95" s="151"/>
      <c r="L95" s="151"/>
    </row>
    <row r="96" spans="1:12" x14ac:dyDescent="0.25">
      <c r="A96" s="151"/>
      <c r="B96" s="7"/>
      <c r="C96" s="47"/>
      <c r="D96" s="8"/>
      <c r="E96" s="151"/>
      <c r="F96" s="151"/>
      <c r="G96" s="151"/>
      <c r="H96" s="151"/>
      <c r="I96" s="151"/>
      <c r="J96" s="151"/>
      <c r="K96" s="151"/>
      <c r="L96" s="151"/>
    </row>
    <row r="97" spans="1:12" x14ac:dyDescent="0.25">
      <c r="A97" s="151"/>
      <c r="B97" s="7"/>
      <c r="C97" s="47"/>
      <c r="D97" s="8"/>
      <c r="E97" s="151"/>
      <c r="F97" s="151"/>
      <c r="G97" s="151"/>
      <c r="H97" s="151"/>
      <c r="I97" s="151"/>
      <c r="J97" s="151"/>
      <c r="K97" s="151"/>
      <c r="L97" s="151"/>
    </row>
    <row r="98" spans="1:12" x14ac:dyDescent="0.25">
      <c r="A98" s="151"/>
      <c r="B98" s="7"/>
      <c r="C98" s="47"/>
      <c r="D98" s="8"/>
      <c r="E98" s="151"/>
      <c r="F98" s="151"/>
      <c r="G98" s="151"/>
      <c r="H98" s="151"/>
      <c r="I98" s="151"/>
      <c r="J98" s="151"/>
      <c r="K98" s="151"/>
      <c r="L98" s="151"/>
    </row>
    <row r="99" spans="1:12" x14ac:dyDescent="0.25">
      <c r="A99" s="151"/>
      <c r="B99" s="7"/>
      <c r="C99" s="47"/>
      <c r="D99" s="8"/>
      <c r="E99" s="151"/>
      <c r="F99" s="151"/>
      <c r="G99" s="151"/>
      <c r="H99" s="151"/>
      <c r="I99" s="151"/>
      <c r="J99" s="151"/>
      <c r="K99" s="151"/>
      <c r="L99" s="151"/>
    </row>
    <row r="100" spans="1:12" x14ac:dyDescent="0.25">
      <c r="A100" s="151"/>
      <c r="B100" s="7"/>
      <c r="C100" s="47"/>
      <c r="D100" s="8"/>
      <c r="E100" s="151"/>
      <c r="F100" s="151"/>
      <c r="G100" s="151"/>
      <c r="H100" s="151"/>
      <c r="I100" s="151"/>
      <c r="J100" s="151"/>
      <c r="K100" s="151"/>
      <c r="L100" s="151"/>
    </row>
    <row r="101" spans="1:12" x14ac:dyDescent="0.25">
      <c r="A101" s="151"/>
      <c r="B101" s="7"/>
      <c r="C101" s="47"/>
      <c r="D101" s="8"/>
      <c r="E101" s="151"/>
      <c r="F101" s="151"/>
      <c r="G101" s="151"/>
      <c r="H101" s="151"/>
      <c r="I101" s="151"/>
      <c r="J101" s="151"/>
      <c r="K101" s="151"/>
      <c r="L101" s="151"/>
    </row>
    <row r="102" spans="1:12" x14ac:dyDescent="0.25">
      <c r="A102" s="151"/>
      <c r="B102" s="7"/>
      <c r="C102" s="47"/>
      <c r="D102" s="8"/>
      <c r="E102" s="151"/>
      <c r="F102" s="151"/>
      <c r="G102" s="151"/>
      <c r="H102" s="151"/>
      <c r="I102" s="151"/>
      <c r="J102" s="151"/>
      <c r="K102" s="151"/>
      <c r="L102" s="151"/>
    </row>
    <row r="103" spans="1:12" x14ac:dyDescent="0.25">
      <c r="A103" s="151"/>
      <c r="B103" s="7"/>
      <c r="C103" s="47"/>
      <c r="D103" s="8"/>
      <c r="E103" s="151"/>
      <c r="F103" s="151"/>
      <c r="G103" s="151"/>
      <c r="H103" s="151"/>
      <c r="I103" s="151"/>
      <c r="J103" s="151"/>
      <c r="K103" s="151"/>
      <c r="L103" s="151"/>
    </row>
    <row r="104" spans="1:12" x14ac:dyDescent="0.25">
      <c r="A104" s="151"/>
      <c r="B104" s="7"/>
      <c r="C104" s="47"/>
      <c r="D104" s="8"/>
      <c r="E104" s="151"/>
      <c r="F104" s="151"/>
      <c r="G104" s="151"/>
      <c r="H104" s="151"/>
      <c r="I104" s="151"/>
      <c r="J104" s="151"/>
      <c r="K104" s="151"/>
      <c r="L104" s="151"/>
    </row>
    <row r="105" spans="1:12" x14ac:dyDescent="0.25">
      <c r="A105" s="151"/>
      <c r="B105" s="7"/>
      <c r="C105" s="47"/>
      <c r="D105" s="8"/>
      <c r="E105" s="151"/>
      <c r="F105" s="151"/>
      <c r="G105" s="151"/>
      <c r="H105" s="151"/>
      <c r="I105" s="151"/>
      <c r="J105" s="151"/>
      <c r="K105" s="151"/>
      <c r="L105" s="151"/>
    </row>
    <row r="106" spans="1:12" x14ac:dyDescent="0.25">
      <c r="A106" s="151"/>
      <c r="B106" s="7"/>
      <c r="C106" s="47"/>
      <c r="D106" s="8"/>
      <c r="E106" s="151"/>
      <c r="F106" s="151"/>
      <c r="G106" s="151"/>
      <c r="H106" s="151"/>
      <c r="I106" s="151"/>
      <c r="J106" s="151"/>
      <c r="K106" s="151"/>
      <c r="L106" s="151"/>
    </row>
    <row r="107" spans="1:12" x14ac:dyDescent="0.25">
      <c r="A107" s="151"/>
      <c r="B107" s="7"/>
      <c r="C107" s="47"/>
      <c r="D107" s="8"/>
      <c r="E107" s="151"/>
      <c r="F107" s="151"/>
      <c r="G107" s="151"/>
      <c r="H107" s="151"/>
      <c r="I107" s="151"/>
      <c r="J107" s="151"/>
      <c r="K107" s="151"/>
      <c r="L107" s="151"/>
    </row>
    <row r="108" spans="1:12" x14ac:dyDescent="0.25">
      <c r="A108" s="151"/>
      <c r="B108" s="7"/>
      <c r="C108" s="47"/>
      <c r="D108" s="8"/>
      <c r="E108" s="151"/>
      <c r="F108" s="151"/>
      <c r="G108" s="151"/>
      <c r="H108" s="151"/>
      <c r="I108" s="151"/>
      <c r="J108" s="151"/>
      <c r="K108" s="151"/>
      <c r="L108" s="151"/>
    </row>
    <row r="109" spans="1:12" x14ac:dyDescent="0.25">
      <c r="A109" s="151"/>
      <c r="B109" s="7"/>
      <c r="C109" s="47"/>
      <c r="D109" s="8"/>
      <c r="E109" s="151"/>
      <c r="F109" s="151"/>
      <c r="G109" s="151"/>
      <c r="H109" s="151"/>
      <c r="I109" s="151"/>
      <c r="J109" s="151"/>
      <c r="K109" s="151"/>
      <c r="L109" s="151"/>
    </row>
    <row r="110" spans="1:12" x14ac:dyDescent="0.25">
      <c r="A110" s="151"/>
      <c r="B110" s="7"/>
      <c r="C110" s="47"/>
      <c r="D110" s="8"/>
      <c r="E110" s="151"/>
      <c r="F110" s="151"/>
      <c r="G110" s="151"/>
      <c r="H110" s="151"/>
      <c r="I110" s="151"/>
      <c r="J110" s="151"/>
      <c r="K110" s="151"/>
      <c r="L110" s="151"/>
    </row>
    <row r="111" spans="1:12" x14ac:dyDescent="0.25">
      <c r="A111" s="151"/>
      <c r="B111" s="7"/>
      <c r="C111" s="47"/>
      <c r="D111" s="8"/>
      <c r="E111" s="151"/>
      <c r="F111" s="151"/>
      <c r="G111" s="151"/>
      <c r="H111" s="151"/>
      <c r="I111" s="151"/>
      <c r="J111" s="151"/>
      <c r="K111" s="151"/>
      <c r="L111" s="151"/>
    </row>
    <row r="112" spans="1:12" x14ac:dyDescent="0.25">
      <c r="A112" s="151"/>
      <c r="B112" s="7"/>
      <c r="C112" s="47"/>
      <c r="D112" s="8"/>
      <c r="E112" s="151"/>
      <c r="F112" s="151"/>
      <c r="G112" s="151"/>
      <c r="H112" s="151"/>
      <c r="I112" s="151"/>
      <c r="J112" s="151"/>
      <c r="K112" s="151"/>
      <c r="L112" s="151"/>
    </row>
    <row r="113" spans="1:12" x14ac:dyDescent="0.25">
      <c r="A113" s="151"/>
      <c r="B113" s="7"/>
      <c r="C113" s="47"/>
      <c r="D113" s="8"/>
      <c r="E113" s="151"/>
      <c r="F113" s="151"/>
      <c r="G113" s="151"/>
      <c r="H113" s="151"/>
      <c r="I113" s="151"/>
      <c r="J113" s="151"/>
      <c r="K113" s="151"/>
      <c r="L113" s="151"/>
    </row>
    <row r="114" spans="1:12" x14ac:dyDescent="0.25">
      <c r="A114" s="151"/>
      <c r="B114" s="7"/>
      <c r="C114" s="47"/>
      <c r="D114" s="8"/>
      <c r="E114" s="151"/>
      <c r="F114" s="151"/>
      <c r="G114" s="151"/>
      <c r="H114" s="151"/>
      <c r="I114" s="151"/>
      <c r="J114" s="151"/>
      <c r="K114" s="151"/>
      <c r="L114" s="151"/>
    </row>
    <row r="115" spans="1:12" x14ac:dyDescent="0.25">
      <c r="A115" s="151"/>
      <c r="B115" s="7"/>
      <c r="C115" s="47"/>
      <c r="D115" s="8"/>
      <c r="E115" s="151"/>
      <c r="F115" s="151"/>
      <c r="G115" s="151"/>
      <c r="H115" s="151"/>
      <c r="I115" s="151"/>
      <c r="J115" s="151"/>
      <c r="K115" s="151"/>
      <c r="L115" s="151"/>
    </row>
    <row r="116" spans="1:12" x14ac:dyDescent="0.25">
      <c r="A116" s="151"/>
      <c r="B116" s="7"/>
      <c r="C116" s="47"/>
      <c r="D116" s="8"/>
      <c r="E116" s="151"/>
      <c r="F116" s="151"/>
      <c r="G116" s="151"/>
      <c r="H116" s="151"/>
      <c r="I116" s="151"/>
      <c r="J116" s="151"/>
      <c r="K116" s="151"/>
      <c r="L116" s="151"/>
    </row>
    <row r="117" spans="1:12" x14ac:dyDescent="0.25">
      <c r="A117" s="151"/>
      <c r="B117" s="7"/>
      <c r="C117" s="47"/>
      <c r="D117" s="8"/>
      <c r="E117" s="151"/>
      <c r="F117" s="151"/>
      <c r="G117" s="151"/>
      <c r="H117" s="151"/>
      <c r="I117" s="151"/>
      <c r="J117" s="151"/>
      <c r="K117" s="151"/>
      <c r="L117" s="151"/>
    </row>
    <row r="118" spans="1:12" x14ac:dyDescent="0.25">
      <c r="A118" s="151"/>
      <c r="B118" s="7"/>
      <c r="C118" s="47"/>
      <c r="D118" s="8"/>
      <c r="E118" s="151"/>
      <c r="F118" s="151"/>
      <c r="G118" s="151"/>
      <c r="H118" s="151"/>
      <c r="I118" s="151"/>
      <c r="J118" s="151"/>
      <c r="K118" s="151"/>
      <c r="L118" s="151"/>
    </row>
    <row r="119" spans="1:12" x14ac:dyDescent="0.25">
      <c r="A119" s="151"/>
      <c r="B119" s="7"/>
      <c r="C119" s="47"/>
      <c r="D119" s="8"/>
      <c r="E119" s="151"/>
      <c r="F119" s="151"/>
      <c r="G119" s="151"/>
      <c r="H119" s="151"/>
      <c r="I119" s="151"/>
      <c r="J119" s="151"/>
      <c r="K119" s="151"/>
      <c r="L119" s="151"/>
    </row>
    <row r="120" spans="1:12" x14ac:dyDescent="0.25">
      <c r="A120" s="151"/>
      <c r="B120" s="7"/>
      <c r="C120" s="47"/>
      <c r="D120" s="8"/>
      <c r="E120" s="151"/>
      <c r="F120" s="151"/>
      <c r="G120" s="151"/>
      <c r="H120" s="151"/>
      <c r="I120" s="151"/>
      <c r="J120" s="151"/>
      <c r="K120" s="151"/>
      <c r="L120" s="151"/>
    </row>
    <row r="121" spans="1:12" x14ac:dyDescent="0.25">
      <c r="A121" s="151"/>
      <c r="B121" s="7"/>
      <c r="C121" s="47"/>
      <c r="D121" s="8"/>
      <c r="E121" s="151"/>
      <c r="F121" s="151"/>
      <c r="G121" s="151"/>
      <c r="H121" s="151"/>
      <c r="I121" s="151"/>
      <c r="J121" s="151"/>
      <c r="K121" s="151"/>
      <c r="L121" s="151"/>
    </row>
    <row r="122" spans="1:12" x14ac:dyDescent="0.25">
      <c r="A122" s="151"/>
      <c r="B122" s="7"/>
      <c r="C122" s="47"/>
      <c r="D122" s="8"/>
      <c r="E122" s="151"/>
      <c r="F122" s="151"/>
      <c r="G122" s="151"/>
      <c r="H122" s="151"/>
      <c r="I122" s="151"/>
      <c r="J122" s="151"/>
      <c r="K122" s="151"/>
      <c r="L122" s="151"/>
    </row>
    <row r="123" spans="1:12" x14ac:dyDescent="0.25">
      <c r="A123" s="151"/>
      <c r="B123" s="7"/>
      <c r="C123" s="47"/>
      <c r="D123" s="8"/>
      <c r="E123" s="151"/>
      <c r="F123" s="151"/>
      <c r="G123" s="151"/>
      <c r="H123" s="151"/>
      <c r="I123" s="151"/>
      <c r="J123" s="151"/>
      <c r="K123" s="151"/>
      <c r="L123" s="151"/>
    </row>
    <row r="124" spans="1:12" x14ac:dyDescent="0.25">
      <c r="A124" s="151"/>
      <c r="B124" s="7"/>
      <c r="C124" s="47"/>
      <c r="D124" s="8"/>
      <c r="E124" s="151"/>
      <c r="F124" s="151"/>
      <c r="G124" s="151"/>
      <c r="H124" s="151"/>
      <c r="I124" s="151"/>
      <c r="J124" s="151"/>
      <c r="K124" s="151"/>
      <c r="L124" s="151"/>
    </row>
    <row r="125" spans="1:12" x14ac:dyDescent="0.25">
      <c r="A125" s="151"/>
      <c r="B125" s="7"/>
      <c r="C125" s="47"/>
      <c r="D125" s="8"/>
      <c r="E125" s="151"/>
      <c r="F125" s="151"/>
      <c r="G125" s="151"/>
      <c r="H125" s="151"/>
      <c r="I125" s="151"/>
      <c r="J125" s="151"/>
      <c r="K125" s="151"/>
      <c r="L125" s="151"/>
    </row>
    <row r="126" spans="1:12" x14ac:dyDescent="0.25">
      <c r="A126" s="151"/>
      <c r="B126" s="7"/>
      <c r="C126" s="47"/>
      <c r="D126" s="8"/>
      <c r="E126" s="151"/>
      <c r="F126" s="151"/>
      <c r="G126" s="151"/>
      <c r="H126" s="151"/>
      <c r="I126" s="151"/>
      <c r="J126" s="151"/>
      <c r="K126" s="151"/>
      <c r="L126" s="151"/>
    </row>
    <row r="127" spans="1:12" x14ac:dyDescent="0.25">
      <c r="A127" s="151"/>
      <c r="B127" s="7"/>
      <c r="C127" s="47"/>
      <c r="D127" s="8"/>
      <c r="E127" s="151"/>
      <c r="F127" s="151"/>
      <c r="G127" s="151"/>
      <c r="H127" s="151"/>
      <c r="I127" s="151"/>
      <c r="J127" s="151"/>
      <c r="K127" s="151"/>
      <c r="L127" s="151"/>
    </row>
    <row r="128" spans="1:12" x14ac:dyDescent="0.25">
      <c r="A128" s="151"/>
      <c r="B128" s="7"/>
      <c r="C128" s="47"/>
      <c r="D128" s="8"/>
      <c r="E128" s="151"/>
      <c r="F128" s="151"/>
      <c r="G128" s="151"/>
      <c r="H128" s="151"/>
      <c r="I128" s="151"/>
      <c r="J128" s="151"/>
      <c r="K128" s="151"/>
      <c r="L128" s="151"/>
    </row>
    <row r="129" spans="1:12" x14ac:dyDescent="0.25">
      <c r="A129" s="151"/>
      <c r="B129" s="7"/>
      <c r="C129" s="47"/>
      <c r="D129" s="8"/>
      <c r="E129" s="151"/>
      <c r="F129" s="151"/>
      <c r="G129" s="151"/>
      <c r="H129" s="151"/>
      <c r="I129" s="151"/>
      <c r="J129" s="151"/>
      <c r="K129" s="151"/>
      <c r="L129" s="151"/>
    </row>
    <row r="130" spans="1:12" x14ac:dyDescent="0.25">
      <c r="A130" s="151"/>
      <c r="B130" s="7"/>
      <c r="C130" s="47"/>
      <c r="D130" s="8"/>
      <c r="E130" s="151"/>
      <c r="F130" s="151"/>
      <c r="G130" s="151"/>
      <c r="H130" s="151"/>
      <c r="I130" s="151"/>
      <c r="J130" s="151"/>
      <c r="K130" s="151"/>
      <c r="L130" s="151"/>
    </row>
    <row r="131" spans="1:12" x14ac:dyDescent="0.25">
      <c r="A131" s="151"/>
      <c r="B131" s="7"/>
      <c r="C131" s="47"/>
      <c r="D131" s="8"/>
      <c r="E131" s="151"/>
      <c r="F131" s="151"/>
      <c r="G131" s="151"/>
      <c r="H131" s="151"/>
      <c r="I131" s="151"/>
      <c r="J131" s="151"/>
      <c r="K131" s="151"/>
      <c r="L131" s="151"/>
    </row>
    <row r="132" spans="1:12" x14ac:dyDescent="0.25">
      <c r="A132" s="151"/>
      <c r="B132" s="7"/>
      <c r="C132" s="47"/>
      <c r="D132" s="8"/>
      <c r="E132" s="151"/>
      <c r="F132" s="151"/>
      <c r="G132" s="151"/>
      <c r="H132" s="151"/>
      <c r="I132" s="151"/>
      <c r="J132" s="151"/>
      <c r="K132" s="151"/>
      <c r="L132" s="151"/>
    </row>
    <row r="133" spans="1:12" x14ac:dyDescent="0.25">
      <c r="A133" s="151"/>
      <c r="B133" s="7"/>
      <c r="C133" s="47"/>
      <c r="D133" s="8"/>
      <c r="E133" s="151"/>
      <c r="F133" s="151"/>
      <c r="G133" s="151"/>
      <c r="H133" s="151"/>
      <c r="I133" s="151"/>
      <c r="J133" s="151"/>
      <c r="K133" s="151"/>
      <c r="L133" s="151"/>
    </row>
    <row r="134" spans="1:12" x14ac:dyDescent="0.25">
      <c r="A134" s="151"/>
      <c r="B134" s="7"/>
      <c r="C134" s="47"/>
      <c r="D134" s="8"/>
      <c r="E134" s="151"/>
      <c r="F134" s="151"/>
      <c r="G134" s="151"/>
      <c r="H134" s="151"/>
      <c r="I134" s="151"/>
      <c r="J134" s="151"/>
      <c r="K134" s="151"/>
      <c r="L134" s="151"/>
    </row>
    <row r="135" spans="1:12" x14ac:dyDescent="0.25">
      <c r="A135" s="151"/>
      <c r="B135" s="7"/>
      <c r="C135" s="47"/>
      <c r="D135" s="8"/>
      <c r="E135" s="151"/>
      <c r="F135" s="151"/>
      <c r="G135" s="151"/>
      <c r="H135" s="151"/>
      <c r="I135" s="151"/>
      <c r="J135" s="151"/>
      <c r="K135" s="151"/>
      <c r="L135" s="151"/>
    </row>
    <row r="136" spans="1:12" x14ac:dyDescent="0.25">
      <c r="A136" s="151"/>
      <c r="B136" s="7"/>
      <c r="C136" s="47"/>
      <c r="D136" s="8"/>
      <c r="E136" s="151"/>
      <c r="F136" s="151"/>
      <c r="G136" s="151"/>
      <c r="H136" s="151"/>
      <c r="I136" s="151"/>
      <c r="J136" s="151"/>
      <c r="K136" s="151"/>
      <c r="L136" s="151"/>
    </row>
    <row r="137" spans="1:12" x14ac:dyDescent="0.25">
      <c r="A137" s="151"/>
      <c r="B137" s="7"/>
      <c r="C137" s="47"/>
      <c r="D137" s="8"/>
      <c r="E137" s="151"/>
      <c r="F137" s="151"/>
      <c r="G137" s="151"/>
      <c r="H137" s="151"/>
      <c r="I137" s="151"/>
      <c r="J137" s="151"/>
      <c r="K137" s="151"/>
      <c r="L137" s="151"/>
    </row>
    <row r="138" spans="1:12" x14ac:dyDescent="0.25">
      <c r="A138" s="151"/>
      <c r="B138" s="7"/>
      <c r="C138" s="47"/>
      <c r="D138" s="8"/>
      <c r="E138" s="151"/>
      <c r="F138" s="151"/>
      <c r="G138" s="151"/>
      <c r="H138" s="151"/>
      <c r="I138" s="151"/>
      <c r="J138" s="151"/>
      <c r="K138" s="151"/>
      <c r="L138" s="151"/>
    </row>
    <row r="139" spans="1:12" x14ac:dyDescent="0.25">
      <c r="A139" s="151"/>
      <c r="B139" s="7"/>
      <c r="C139" s="47"/>
      <c r="D139" s="8"/>
      <c r="E139" s="151"/>
      <c r="F139" s="151"/>
      <c r="G139" s="151"/>
      <c r="H139" s="151"/>
      <c r="I139" s="151"/>
      <c r="J139" s="151"/>
      <c r="K139" s="151"/>
      <c r="L139" s="151"/>
    </row>
    <row r="140" spans="1:12" x14ac:dyDescent="0.25">
      <c r="A140" s="151"/>
      <c r="B140" s="7"/>
      <c r="C140" s="47"/>
      <c r="D140" s="8"/>
      <c r="E140" s="151"/>
      <c r="F140" s="151"/>
      <c r="G140" s="151"/>
      <c r="H140" s="151"/>
      <c r="I140" s="151"/>
      <c r="J140" s="151"/>
      <c r="K140" s="151"/>
      <c r="L140" s="151"/>
    </row>
    <row r="141" spans="1:12" x14ac:dyDescent="0.25">
      <c r="A141" s="151"/>
      <c r="B141" s="7"/>
      <c r="C141" s="47"/>
      <c r="D141" s="8"/>
      <c r="E141" s="151"/>
      <c r="F141" s="151"/>
      <c r="G141" s="151"/>
      <c r="H141" s="151"/>
      <c r="I141" s="151"/>
      <c r="J141" s="151"/>
      <c r="K141" s="151"/>
      <c r="L141" s="151"/>
    </row>
    <row r="142" spans="1:12" x14ac:dyDescent="0.25">
      <c r="A142" s="151"/>
      <c r="B142" s="7"/>
      <c r="C142" s="47"/>
      <c r="D142" s="8"/>
      <c r="E142" s="151"/>
      <c r="F142" s="151"/>
      <c r="G142" s="151"/>
      <c r="H142" s="151"/>
      <c r="I142" s="151"/>
      <c r="J142" s="151"/>
      <c r="K142" s="151"/>
      <c r="L142" s="151"/>
    </row>
    <row r="143" spans="1:12" x14ac:dyDescent="0.25">
      <c r="A143" s="151"/>
      <c r="B143" s="7"/>
      <c r="C143" s="47"/>
      <c r="D143" s="8"/>
      <c r="E143" s="151"/>
      <c r="F143" s="151"/>
      <c r="G143" s="151"/>
      <c r="H143" s="151"/>
      <c r="I143" s="151"/>
      <c r="J143" s="151"/>
      <c r="K143" s="151"/>
      <c r="L143" s="151"/>
    </row>
    <row r="144" spans="1:12" x14ac:dyDescent="0.25">
      <c r="A144" s="151"/>
      <c r="B144" s="7"/>
      <c r="C144" s="47"/>
      <c r="D144" s="8"/>
      <c r="E144" s="151"/>
      <c r="F144" s="151"/>
      <c r="G144" s="151"/>
      <c r="H144" s="151"/>
      <c r="I144" s="151"/>
      <c r="J144" s="151"/>
      <c r="K144" s="151"/>
      <c r="L144" s="151"/>
    </row>
    <row r="145" spans="1:12" x14ac:dyDescent="0.25">
      <c r="A145" s="151"/>
      <c r="B145" s="7"/>
      <c r="C145" s="47"/>
      <c r="D145" s="8"/>
      <c r="E145" s="151"/>
      <c r="F145" s="151"/>
      <c r="G145" s="151"/>
      <c r="H145" s="151"/>
      <c r="I145" s="151"/>
      <c r="J145" s="151"/>
      <c r="K145" s="151"/>
      <c r="L145" s="151"/>
    </row>
    <row r="146" spans="1:12" x14ac:dyDescent="0.25">
      <c r="A146" s="151"/>
      <c r="B146" s="7"/>
      <c r="C146" s="47"/>
      <c r="D146" s="8"/>
      <c r="E146" s="151"/>
      <c r="F146" s="151"/>
      <c r="G146" s="151"/>
      <c r="H146" s="151"/>
      <c r="I146" s="151"/>
      <c r="J146" s="151"/>
      <c r="K146" s="151"/>
      <c r="L146" s="151"/>
    </row>
    <row r="147" spans="1:12" x14ac:dyDescent="0.25">
      <c r="A147" s="151"/>
      <c r="B147" s="7"/>
      <c r="C147" s="47"/>
      <c r="D147" s="8"/>
      <c r="E147" s="151"/>
      <c r="F147" s="151"/>
      <c r="G147" s="151"/>
      <c r="H147" s="151"/>
      <c r="I147" s="151"/>
      <c r="J147" s="151"/>
      <c r="K147" s="151"/>
      <c r="L147" s="151"/>
    </row>
    <row r="148" spans="1:12" x14ac:dyDescent="0.25">
      <c r="A148" s="151"/>
      <c r="B148" s="7"/>
      <c r="C148" s="47"/>
      <c r="D148" s="8"/>
      <c r="E148" s="151"/>
      <c r="F148" s="151"/>
      <c r="G148" s="151"/>
      <c r="H148" s="151"/>
      <c r="I148" s="151"/>
      <c r="J148" s="151"/>
      <c r="K148" s="151"/>
      <c r="L148" s="151"/>
    </row>
    <row r="149" spans="1:12" x14ac:dyDescent="0.25">
      <c r="A149" s="151"/>
      <c r="B149" s="7"/>
      <c r="C149" s="47"/>
      <c r="D149" s="8"/>
      <c r="E149" s="151"/>
      <c r="F149" s="151"/>
      <c r="G149" s="151"/>
      <c r="H149" s="151"/>
      <c r="I149" s="151"/>
      <c r="J149" s="151"/>
      <c r="K149" s="151"/>
      <c r="L149" s="151"/>
    </row>
    <row r="150" spans="1:12" x14ac:dyDescent="0.25">
      <c r="A150" s="151"/>
      <c r="B150" s="7"/>
      <c r="C150" s="47"/>
      <c r="D150" s="8"/>
      <c r="E150" s="151"/>
      <c r="F150" s="151"/>
      <c r="G150" s="151"/>
      <c r="H150" s="151"/>
      <c r="I150" s="151"/>
      <c r="J150" s="151"/>
      <c r="K150" s="151"/>
      <c r="L150" s="151"/>
    </row>
    <row r="151" spans="1:12" x14ac:dyDescent="0.25">
      <c r="A151" s="151"/>
      <c r="B151" s="7"/>
      <c r="C151" s="47"/>
      <c r="D151" s="8"/>
      <c r="E151" s="151"/>
      <c r="F151" s="151"/>
      <c r="G151" s="151"/>
      <c r="H151" s="151"/>
      <c r="I151" s="151"/>
      <c r="J151" s="151"/>
      <c r="K151" s="151"/>
      <c r="L151" s="151"/>
    </row>
    <row r="152" spans="1:12" x14ac:dyDescent="0.25">
      <c r="A152" s="151"/>
      <c r="B152" s="7"/>
      <c r="C152" s="47"/>
      <c r="D152" s="8"/>
      <c r="E152" s="151"/>
      <c r="F152" s="151"/>
      <c r="G152" s="151"/>
      <c r="H152" s="151"/>
      <c r="I152" s="151"/>
      <c r="J152" s="151"/>
      <c r="K152" s="151"/>
      <c r="L152" s="151"/>
    </row>
    <row r="153" spans="1:12" x14ac:dyDescent="0.25">
      <c r="A153" s="151"/>
      <c r="B153" s="7"/>
      <c r="C153" s="47"/>
      <c r="D153" s="8"/>
      <c r="E153" s="151"/>
      <c r="F153" s="151"/>
      <c r="G153" s="151"/>
      <c r="H153" s="151"/>
      <c r="I153" s="151"/>
      <c r="J153" s="151"/>
      <c r="K153" s="151"/>
      <c r="L153" s="151"/>
    </row>
    <row r="154" spans="1:12" x14ac:dyDescent="0.25">
      <c r="A154" s="151"/>
      <c r="B154" s="7"/>
      <c r="C154" s="47"/>
      <c r="D154" s="8"/>
      <c r="E154" s="151"/>
      <c r="F154" s="151"/>
      <c r="G154" s="151"/>
      <c r="H154" s="151"/>
      <c r="I154" s="151"/>
      <c r="J154" s="151"/>
      <c r="K154" s="151"/>
      <c r="L154" s="151"/>
    </row>
    <row r="155" spans="1:12" x14ac:dyDescent="0.25">
      <c r="A155" s="151"/>
      <c r="B155" s="7"/>
      <c r="C155" s="47"/>
      <c r="D155" s="8"/>
      <c r="E155" s="151"/>
      <c r="F155" s="151"/>
      <c r="G155" s="151"/>
      <c r="H155" s="151"/>
      <c r="I155" s="151"/>
      <c r="J155" s="151"/>
      <c r="K155" s="151"/>
      <c r="L155" s="151"/>
    </row>
    <row r="156" spans="1:12" x14ac:dyDescent="0.25">
      <c r="A156" s="151"/>
      <c r="B156" s="7"/>
      <c r="C156" s="47"/>
      <c r="D156" s="8"/>
      <c r="E156" s="151"/>
      <c r="F156" s="151"/>
      <c r="G156" s="151"/>
      <c r="H156" s="151"/>
      <c r="I156" s="151"/>
      <c r="J156" s="151"/>
      <c r="K156" s="151"/>
      <c r="L156" s="151"/>
    </row>
    <row r="157" spans="1:12" x14ac:dyDescent="0.25">
      <c r="A157" s="151"/>
      <c r="B157" s="7"/>
      <c r="C157" s="47"/>
      <c r="D157" s="8"/>
      <c r="E157" s="151"/>
      <c r="F157" s="151"/>
      <c r="G157" s="151"/>
      <c r="H157" s="151"/>
      <c r="I157" s="151"/>
      <c r="J157" s="151"/>
      <c r="K157" s="151"/>
      <c r="L157" s="151"/>
    </row>
    <row r="158" spans="1:12" x14ac:dyDescent="0.25">
      <c r="A158" s="151"/>
      <c r="B158" s="7"/>
      <c r="C158" s="47"/>
      <c r="D158" s="8"/>
      <c r="E158" s="151"/>
      <c r="F158" s="151"/>
      <c r="G158" s="151"/>
      <c r="H158" s="151"/>
      <c r="I158" s="151"/>
      <c r="J158" s="151"/>
      <c r="K158" s="151"/>
      <c r="L158" s="151"/>
    </row>
    <row r="159" spans="1:12" x14ac:dyDescent="0.25">
      <c r="A159" s="151"/>
      <c r="B159" s="7"/>
      <c r="C159" s="47"/>
      <c r="D159" s="8"/>
      <c r="E159" s="151"/>
      <c r="F159" s="151"/>
      <c r="G159" s="151"/>
      <c r="H159" s="151"/>
      <c r="I159" s="151"/>
      <c r="J159" s="151"/>
      <c r="K159" s="151"/>
      <c r="L159" s="151"/>
    </row>
    <row r="160" spans="1:12" x14ac:dyDescent="0.25">
      <c r="B160" s="154"/>
      <c r="C160" s="155"/>
      <c r="D160" s="21"/>
    </row>
  </sheetData>
  <sheetProtection algorithmName="SHA-512" hashValue="vRJXUMmH0hTbDDSsX+tlbcXuY78AKqP5FuIo1Auu4MM7HNPQeEJW1A3GIQTl671zT9iwmVU41zFB0q3T0iAzFA==" saltValue="IsJOjfPyY+HDMOIkBl3jdQ==" spinCount="100000" sheet="1" objects="1" scenarios="1" selectLockedCells="1" selectUnlockedCells="1"/>
  <mergeCells count="51">
    <mergeCell ref="E5:F5"/>
    <mergeCell ref="E6:F6"/>
    <mergeCell ref="E8:F8"/>
    <mergeCell ref="A1:B1"/>
    <mergeCell ref="D1:E1"/>
    <mergeCell ref="E2:F2"/>
    <mergeCell ref="E3:F3"/>
    <mergeCell ref="E4:F4"/>
    <mergeCell ref="E13:F13"/>
    <mergeCell ref="E14:F14"/>
    <mergeCell ref="E15:F15"/>
    <mergeCell ref="E11:F11"/>
    <mergeCell ref="E12:F12"/>
    <mergeCell ref="E19:F19"/>
    <mergeCell ref="E20:F20"/>
    <mergeCell ref="E16:F16"/>
    <mergeCell ref="E17:F17"/>
    <mergeCell ref="E18:F18"/>
    <mergeCell ref="E33:F33"/>
    <mergeCell ref="E34:F34"/>
    <mergeCell ref="E35:F35"/>
    <mergeCell ref="E31:F31"/>
    <mergeCell ref="E32:F32"/>
    <mergeCell ref="E40:F40"/>
    <mergeCell ref="E41:F41"/>
    <mergeCell ref="E42:F42"/>
    <mergeCell ref="E39:F39"/>
    <mergeCell ref="E38:F38"/>
    <mergeCell ref="E46:F46"/>
    <mergeCell ref="E47:F47"/>
    <mergeCell ref="E48:F48"/>
    <mergeCell ref="E43:F43"/>
    <mergeCell ref="E44:F44"/>
    <mergeCell ref="E45:F45"/>
    <mergeCell ref="E52:F52"/>
    <mergeCell ref="E53:F53"/>
    <mergeCell ref="E49:F49"/>
    <mergeCell ref="E50:F50"/>
    <mergeCell ref="E51:F51"/>
    <mergeCell ref="E54:F54"/>
    <mergeCell ref="E55:F55"/>
    <mergeCell ref="E64:F64"/>
    <mergeCell ref="E65:F65"/>
    <mergeCell ref="E61:F61"/>
    <mergeCell ref="E62:F62"/>
    <mergeCell ref="E63:F63"/>
    <mergeCell ref="E58:F58"/>
    <mergeCell ref="E59:F59"/>
    <mergeCell ref="E60:F60"/>
    <mergeCell ref="E56:F56"/>
    <mergeCell ref="E57:F5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26F85-4F39-4153-841B-F87BD2D9288B}">
  <dimension ref="A1:AN55"/>
  <sheetViews>
    <sheetView zoomScale="85" zoomScaleNormal="85" workbookViewId="0">
      <selection activeCell="E11" sqref="E11:I11"/>
    </sheetView>
  </sheetViews>
  <sheetFormatPr defaultRowHeight="15" x14ac:dyDescent="0.25"/>
  <cols>
    <col min="4" max="4" width="29.7109375" customWidth="1"/>
    <col min="5" max="5" width="14.140625" bestFit="1" customWidth="1"/>
    <col min="6" max="6" width="14.140625" customWidth="1"/>
    <col min="7" max="7" width="16.7109375" bestFit="1" customWidth="1"/>
    <col min="8" max="8" width="14.85546875" customWidth="1"/>
    <col min="9" max="10" width="11.42578125" customWidth="1"/>
    <col min="11" max="11" width="15.5703125" customWidth="1"/>
    <col min="12" max="12" width="18.42578125" customWidth="1"/>
    <col min="13" max="13" width="14.28515625" customWidth="1"/>
    <col min="16" max="16" width="45.5703125" bestFit="1" customWidth="1"/>
    <col min="17" max="18" width="15.42578125" bestFit="1" customWidth="1"/>
    <col min="19" max="19" width="12.42578125" customWidth="1"/>
    <col min="20" max="21" width="11.42578125" customWidth="1"/>
    <col min="22" max="22" width="12.140625" customWidth="1"/>
    <col min="23" max="23" width="16.140625" customWidth="1"/>
    <col min="24" max="24" width="14.28515625" customWidth="1"/>
    <col min="27" max="27" width="41" customWidth="1"/>
    <col min="28" max="28" width="16.85546875" customWidth="1"/>
  </cols>
  <sheetData>
    <row r="1" spans="1:40" x14ac:dyDescent="0.25">
      <c r="A1" s="210"/>
      <c r="B1" s="210"/>
      <c r="C1" s="153"/>
      <c r="D1" s="153"/>
      <c r="E1" s="153"/>
      <c r="F1" s="153"/>
      <c r="G1" s="153"/>
      <c r="H1" s="153"/>
      <c r="I1" s="17"/>
      <c r="J1" s="153"/>
      <c r="K1" s="153"/>
      <c r="L1" s="153"/>
      <c r="M1" s="153"/>
      <c r="N1" s="153"/>
      <c r="O1" s="153"/>
      <c r="P1" s="153"/>
      <c r="Q1" s="153"/>
      <c r="R1" s="153"/>
      <c r="S1" s="153"/>
      <c r="T1" s="153"/>
      <c r="U1" s="153"/>
      <c r="V1" s="153"/>
      <c r="W1" s="153"/>
      <c r="X1" s="153"/>
      <c r="Y1" s="153"/>
      <c r="Z1" s="153"/>
      <c r="AA1" s="43"/>
      <c r="AB1" s="43"/>
      <c r="AC1" s="43"/>
      <c r="AD1" s="43"/>
      <c r="AE1" s="43"/>
      <c r="AF1" s="43"/>
      <c r="AG1" s="43"/>
      <c r="AH1" s="43"/>
      <c r="AI1" s="1"/>
      <c r="AJ1" s="1"/>
      <c r="AK1" s="1"/>
      <c r="AL1" s="1"/>
      <c r="AM1" s="1"/>
      <c r="AN1" s="1"/>
    </row>
    <row r="2" spans="1:40" ht="15.75" x14ac:dyDescent="0.25">
      <c r="A2" s="43"/>
      <c r="B2" s="4"/>
      <c r="C2" s="5"/>
      <c r="D2" s="214"/>
      <c r="E2" s="214"/>
      <c r="F2" s="214"/>
      <c r="G2" s="214"/>
      <c r="H2" s="5"/>
      <c r="I2" s="18"/>
      <c r="J2" s="5"/>
      <c r="K2" s="5"/>
      <c r="L2" s="5"/>
      <c r="M2" s="5"/>
      <c r="N2" s="5"/>
      <c r="O2" s="5"/>
      <c r="P2" s="5"/>
      <c r="Q2" s="5"/>
      <c r="R2" s="5"/>
      <c r="S2" s="5"/>
      <c r="T2" s="5"/>
      <c r="U2" s="5"/>
      <c r="V2" s="5"/>
      <c r="W2" s="5"/>
      <c r="X2" s="5"/>
      <c r="Y2" s="6"/>
      <c r="Z2" s="42"/>
      <c r="AA2" s="43"/>
      <c r="AB2" s="43"/>
      <c r="AC2" s="43"/>
      <c r="AD2" s="43"/>
      <c r="AE2" s="43"/>
      <c r="AF2" s="43"/>
      <c r="AG2" s="43"/>
      <c r="AH2" s="43"/>
      <c r="AI2" s="1"/>
      <c r="AJ2" s="1"/>
      <c r="AK2" s="1"/>
      <c r="AL2" s="1"/>
      <c r="AM2" s="1"/>
      <c r="AN2" s="1"/>
    </row>
    <row r="3" spans="1:40" ht="18.75" x14ac:dyDescent="0.3">
      <c r="A3" s="43"/>
      <c r="B3" s="2"/>
      <c r="C3" s="48"/>
      <c r="D3" s="211" t="s">
        <v>1</v>
      </c>
      <c r="E3" s="211"/>
      <c r="F3" s="211"/>
      <c r="G3" s="211"/>
      <c r="H3" s="211"/>
      <c r="I3" s="211"/>
      <c r="J3" s="211"/>
      <c r="K3" s="211"/>
      <c r="L3" s="211"/>
      <c r="M3" s="211"/>
      <c r="N3" s="211"/>
      <c r="O3" s="211"/>
      <c r="P3" s="211"/>
      <c r="Q3" s="211"/>
      <c r="R3" s="211"/>
      <c r="S3" s="211"/>
      <c r="T3" s="211"/>
      <c r="U3" s="211"/>
      <c r="V3" s="211"/>
      <c r="W3" s="211"/>
      <c r="X3" s="177"/>
      <c r="Y3" s="3"/>
      <c r="Z3" s="42"/>
      <c r="AA3" s="43"/>
      <c r="AB3" s="43"/>
      <c r="AC3" s="43"/>
      <c r="AD3" s="43"/>
      <c r="AE3" s="43"/>
      <c r="AF3" s="43"/>
      <c r="AG3" s="43"/>
      <c r="AH3" s="43"/>
      <c r="AI3" s="1"/>
      <c r="AJ3" s="1"/>
      <c r="AK3" s="1"/>
      <c r="AL3" s="1"/>
      <c r="AM3" s="1"/>
      <c r="AN3" s="1"/>
    </row>
    <row r="4" spans="1:40" ht="15.75" x14ac:dyDescent="0.25">
      <c r="A4" s="43"/>
      <c r="B4" s="2"/>
      <c r="C4" s="48"/>
      <c r="D4" s="212" t="s">
        <v>2</v>
      </c>
      <c r="E4" s="212"/>
      <c r="F4" s="212"/>
      <c r="G4" s="212"/>
      <c r="H4" s="212"/>
      <c r="I4" s="212"/>
      <c r="J4" s="212"/>
      <c r="K4" s="212"/>
      <c r="L4" s="212"/>
      <c r="M4" s="212"/>
      <c r="N4" s="212"/>
      <c r="O4" s="212"/>
      <c r="P4" s="212"/>
      <c r="Q4" s="212"/>
      <c r="R4" s="212"/>
      <c r="S4" s="212"/>
      <c r="T4" s="212"/>
      <c r="U4" s="212"/>
      <c r="V4" s="212"/>
      <c r="W4" s="212"/>
      <c r="X4" s="178"/>
      <c r="Y4" s="3"/>
      <c r="Z4" s="42"/>
      <c r="AA4" s="43"/>
      <c r="AB4" s="43"/>
      <c r="AC4" s="43"/>
      <c r="AD4" s="43"/>
      <c r="AE4" s="43"/>
      <c r="AF4" s="43"/>
      <c r="AG4" s="43"/>
      <c r="AH4" s="43"/>
      <c r="AI4" s="1"/>
      <c r="AJ4" s="1"/>
      <c r="AK4" s="1"/>
      <c r="AL4" s="1"/>
      <c r="AM4" s="1"/>
      <c r="AN4" s="1"/>
    </row>
    <row r="5" spans="1:40" ht="15.75" x14ac:dyDescent="0.25">
      <c r="A5" s="43"/>
      <c r="B5" s="2"/>
      <c r="C5" s="48"/>
      <c r="D5" s="212" t="s">
        <v>6</v>
      </c>
      <c r="E5" s="212"/>
      <c r="F5" s="212"/>
      <c r="G5" s="212"/>
      <c r="H5" s="212"/>
      <c r="I5" s="212"/>
      <c r="J5" s="212"/>
      <c r="K5" s="212"/>
      <c r="L5" s="212"/>
      <c r="M5" s="212"/>
      <c r="N5" s="212"/>
      <c r="O5" s="212"/>
      <c r="P5" s="212"/>
      <c r="Q5" s="212"/>
      <c r="R5" s="212"/>
      <c r="S5" s="212"/>
      <c r="T5" s="212"/>
      <c r="U5" s="212"/>
      <c r="V5" s="212"/>
      <c r="W5" s="212"/>
      <c r="X5" s="178"/>
      <c r="Y5" s="3"/>
      <c r="Z5" s="42"/>
      <c r="AA5" s="43"/>
      <c r="AB5" s="43"/>
      <c r="AC5" s="43"/>
      <c r="AD5" s="43"/>
      <c r="AE5" s="43"/>
      <c r="AF5" s="43"/>
      <c r="AG5" s="43"/>
      <c r="AH5" s="43"/>
      <c r="AI5" s="1"/>
      <c r="AJ5" s="1"/>
      <c r="AK5" s="1"/>
      <c r="AL5" s="1"/>
      <c r="AM5" s="1"/>
      <c r="AN5" s="1"/>
    </row>
    <row r="6" spans="1:40" ht="15.75" x14ac:dyDescent="0.25">
      <c r="A6" s="43"/>
      <c r="B6" s="2"/>
      <c r="C6" s="48"/>
      <c r="D6" s="212" t="s">
        <v>7</v>
      </c>
      <c r="E6" s="212"/>
      <c r="F6" s="212"/>
      <c r="G6" s="212"/>
      <c r="H6" s="212"/>
      <c r="I6" s="212"/>
      <c r="J6" s="212"/>
      <c r="K6" s="212"/>
      <c r="L6" s="212"/>
      <c r="M6" s="212"/>
      <c r="N6" s="212"/>
      <c r="O6" s="212"/>
      <c r="P6" s="212"/>
      <c r="Q6" s="212"/>
      <c r="R6" s="212"/>
      <c r="S6" s="212"/>
      <c r="T6" s="212"/>
      <c r="U6" s="212"/>
      <c r="V6" s="212"/>
      <c r="W6" s="212"/>
      <c r="X6" s="178"/>
      <c r="Y6" s="3"/>
      <c r="Z6" s="42"/>
      <c r="AA6" s="43"/>
      <c r="AB6" s="43"/>
      <c r="AC6" s="43"/>
      <c r="AD6" s="43"/>
      <c r="AE6" s="43"/>
      <c r="AF6" s="43"/>
      <c r="AG6" s="43"/>
      <c r="AH6" s="43"/>
      <c r="AI6" s="1"/>
      <c r="AJ6" s="1"/>
      <c r="AK6" s="1"/>
      <c r="AL6" s="1"/>
      <c r="AM6" s="1"/>
      <c r="AN6" s="1"/>
    </row>
    <row r="7" spans="1:40" ht="15.75" x14ac:dyDescent="0.25">
      <c r="A7" s="43"/>
      <c r="B7" s="2"/>
      <c r="C7" s="48"/>
      <c r="D7" s="178"/>
      <c r="E7" s="178"/>
      <c r="F7" s="178"/>
      <c r="G7" s="178"/>
      <c r="H7" s="178"/>
      <c r="I7" s="178"/>
      <c r="J7" s="178"/>
      <c r="K7" s="178"/>
      <c r="L7" s="178"/>
      <c r="M7" s="178"/>
      <c r="N7" s="178"/>
      <c r="O7" s="178"/>
      <c r="P7" s="178"/>
      <c r="Q7" s="178"/>
      <c r="R7" s="178"/>
      <c r="S7" s="178"/>
      <c r="T7" s="157"/>
      <c r="U7" s="157"/>
      <c r="V7" s="157"/>
      <c r="W7" s="157"/>
      <c r="X7" s="157"/>
      <c r="Y7" s="3"/>
      <c r="Z7" s="42"/>
      <c r="AA7" s="43"/>
      <c r="AB7" s="43"/>
      <c r="AC7" s="43"/>
      <c r="AD7" s="43"/>
      <c r="AE7" s="43"/>
      <c r="AF7" s="43"/>
      <c r="AG7" s="43"/>
      <c r="AH7" s="43"/>
      <c r="AI7" s="1"/>
      <c r="AJ7" s="1"/>
      <c r="AK7" s="1"/>
      <c r="AL7" s="1"/>
      <c r="AM7" s="1"/>
      <c r="AN7" s="1"/>
    </row>
    <row r="8" spans="1:40" ht="15.75" x14ac:dyDescent="0.25">
      <c r="A8" s="43"/>
      <c r="B8" s="2"/>
      <c r="C8" s="48"/>
      <c r="D8" s="13" t="s">
        <v>3</v>
      </c>
      <c r="E8" s="215" t="e">
        <f>Proposer</f>
        <v>#REF!</v>
      </c>
      <c r="F8" s="215"/>
      <c r="G8" s="215"/>
      <c r="H8" s="215"/>
      <c r="I8" s="215"/>
      <c r="J8" s="178"/>
      <c r="K8" s="178"/>
      <c r="L8" s="178"/>
      <c r="M8" s="178"/>
      <c r="N8" s="178"/>
      <c r="O8" s="178"/>
      <c r="P8" s="178"/>
      <c r="Q8" s="178"/>
      <c r="R8" s="178"/>
      <c r="S8" s="178"/>
      <c r="T8" s="157"/>
      <c r="U8" s="157"/>
      <c r="V8" s="157"/>
      <c r="W8" s="157"/>
      <c r="X8" s="157"/>
      <c r="Y8" s="3"/>
      <c r="Z8" s="42"/>
      <c r="AA8" s="43"/>
      <c r="AB8" s="43"/>
      <c r="AC8" s="43"/>
      <c r="AD8" s="43"/>
      <c r="AE8" s="43"/>
      <c r="AF8" s="43"/>
      <c r="AG8" s="43"/>
      <c r="AH8" s="43"/>
      <c r="AI8" s="1"/>
      <c r="AJ8" s="1"/>
      <c r="AK8" s="1"/>
      <c r="AL8" s="1"/>
      <c r="AM8" s="1"/>
      <c r="AN8" s="1"/>
    </row>
    <row r="9" spans="1:40" x14ac:dyDescent="0.25">
      <c r="A9" s="43"/>
      <c r="B9" s="7"/>
      <c r="C9" s="47"/>
      <c r="D9" s="13" t="s">
        <v>4</v>
      </c>
      <c r="E9" s="215" t="e">
        <f>BidFacility</f>
        <v>#REF!</v>
      </c>
      <c r="F9" s="215"/>
      <c r="G9" s="215"/>
      <c r="H9" s="215"/>
      <c r="I9" s="215"/>
      <c r="J9" s="157"/>
      <c r="K9" s="157"/>
      <c r="L9" s="157"/>
      <c r="M9" s="157"/>
      <c r="N9" s="157"/>
      <c r="O9" s="157"/>
      <c r="P9" s="157"/>
      <c r="Q9" s="157"/>
      <c r="R9" s="157"/>
      <c r="S9" s="157"/>
      <c r="T9" s="157"/>
      <c r="U9" s="157"/>
      <c r="V9" s="157"/>
      <c r="W9" s="157"/>
      <c r="X9" s="157"/>
      <c r="Y9" s="8"/>
      <c r="Z9" s="42"/>
      <c r="AA9" s="43"/>
      <c r="AB9" s="43"/>
      <c r="AC9" s="43"/>
      <c r="AD9" s="43"/>
      <c r="AE9" s="43"/>
      <c r="AF9" s="43"/>
      <c r="AG9" s="43"/>
      <c r="AH9" s="43"/>
    </row>
    <row r="10" spans="1:40" x14ac:dyDescent="0.25">
      <c r="A10" s="43"/>
      <c r="B10" s="7"/>
      <c r="C10" s="47"/>
      <c r="D10" s="13" t="s">
        <v>5</v>
      </c>
      <c r="E10" s="213" t="e">
        <f>NYGATS</f>
        <v>#REF!</v>
      </c>
      <c r="F10" s="213"/>
      <c r="G10" s="213"/>
      <c r="H10" s="213"/>
      <c r="I10" s="213"/>
      <c r="J10" s="157"/>
      <c r="K10" s="157"/>
      <c r="L10" s="157"/>
      <c r="M10" s="157"/>
      <c r="N10" s="157"/>
      <c r="O10" s="157"/>
      <c r="P10" s="157"/>
      <c r="Q10" s="157"/>
      <c r="R10" s="157"/>
      <c r="S10" s="157"/>
      <c r="T10" s="157"/>
      <c r="U10" s="157"/>
      <c r="V10" s="157"/>
      <c r="W10" s="157"/>
      <c r="X10" s="157"/>
      <c r="Y10" s="8"/>
      <c r="Z10" s="42"/>
      <c r="AA10" s="43"/>
      <c r="AB10" s="43"/>
      <c r="AC10" s="43"/>
      <c r="AD10" s="43"/>
      <c r="AE10" s="43"/>
      <c r="AF10" s="43"/>
      <c r="AG10" s="43"/>
      <c r="AH10" s="43"/>
    </row>
    <row r="11" spans="1:40" x14ac:dyDescent="0.25">
      <c r="A11" s="43"/>
      <c r="B11" s="7"/>
      <c r="C11" s="47"/>
      <c r="D11" s="13" t="s">
        <v>8</v>
      </c>
      <c r="E11" s="220">
        <v>20</v>
      </c>
      <c r="F11" s="220"/>
      <c r="G11" s="220"/>
      <c r="H11" s="220"/>
      <c r="I11" s="220"/>
      <c r="J11" s="34" t="str">
        <f>IF(ISBLANK(ContractTenor),"Field is required","")</f>
        <v/>
      </c>
      <c r="K11" s="157"/>
      <c r="L11" s="157"/>
      <c r="M11" s="157"/>
      <c r="N11" s="157"/>
      <c r="O11" s="157"/>
      <c r="P11" s="157"/>
      <c r="Q11" s="157"/>
      <c r="R11" s="157"/>
      <c r="S11" s="157"/>
      <c r="T11" s="157"/>
      <c r="U11" s="157"/>
      <c r="V11" s="157"/>
      <c r="W11" s="157"/>
      <c r="X11" s="157"/>
      <c r="Y11" s="8"/>
      <c r="Z11" s="42"/>
      <c r="AA11" s="43"/>
      <c r="AB11" s="43"/>
      <c r="AC11" s="43"/>
      <c r="AD11" s="43"/>
      <c r="AE11" s="43"/>
      <c r="AF11" s="43"/>
      <c r="AG11" s="43"/>
      <c r="AH11" s="43"/>
    </row>
    <row r="12" spans="1:40" x14ac:dyDescent="0.25">
      <c r="A12" s="43"/>
      <c r="B12" s="7"/>
      <c r="C12" s="47"/>
      <c r="D12" s="13"/>
      <c r="E12" s="13"/>
      <c r="F12" s="13"/>
      <c r="G12" s="13"/>
      <c r="H12" s="13"/>
      <c r="I12" s="13"/>
      <c r="J12" s="34"/>
      <c r="K12" s="157"/>
      <c r="L12" s="157"/>
      <c r="M12" s="157"/>
      <c r="N12" s="157"/>
      <c r="P12" s="157"/>
      <c r="Q12" s="157"/>
      <c r="R12" s="157"/>
      <c r="S12" s="161"/>
      <c r="T12" s="161"/>
      <c r="U12" s="161"/>
      <c r="V12" s="162"/>
      <c r="W12" s="157"/>
      <c r="X12" s="157"/>
      <c r="Y12" s="8"/>
      <c r="Z12" s="42"/>
      <c r="AA12" s="15"/>
      <c r="AB12" s="43"/>
      <c r="AC12" s="43"/>
      <c r="AD12" s="43"/>
      <c r="AE12" s="43"/>
      <c r="AF12" s="43"/>
      <c r="AG12" s="43"/>
      <c r="AH12" s="43"/>
    </row>
    <row r="13" spans="1:40" x14ac:dyDescent="0.25">
      <c r="A13" s="43"/>
      <c r="B13" s="7"/>
      <c r="C13" s="47"/>
      <c r="D13" s="221" t="s">
        <v>288</v>
      </c>
      <c r="E13" s="221"/>
      <c r="F13" s="44">
        <f>SUM(G18:G53)</f>
        <v>0</v>
      </c>
      <c r="G13" s="19"/>
      <c r="H13" s="19"/>
      <c r="I13" s="237" t="s">
        <v>289</v>
      </c>
      <c r="J13" s="238"/>
      <c r="K13" s="239"/>
      <c r="L13" s="158">
        <f>SUM(L18:L53)</f>
        <v>0</v>
      </c>
      <c r="M13" s="158">
        <f>SUM(M18:M53)</f>
        <v>0</v>
      </c>
      <c r="N13" s="157"/>
      <c r="O13" s="157"/>
      <c r="P13" s="157"/>
      <c r="Q13" s="157"/>
      <c r="R13" s="157"/>
      <c r="S13" s="221" t="s">
        <v>290</v>
      </c>
      <c r="T13" s="221"/>
      <c r="U13" s="221"/>
      <c r="V13" s="221"/>
      <c r="W13" s="159">
        <f>SUM(W19:W53)</f>
        <v>0</v>
      </c>
      <c r="X13" s="159">
        <f>SUM(X19:X53)</f>
        <v>0</v>
      </c>
      <c r="Y13" s="8"/>
      <c r="Z13" s="42"/>
      <c r="AA13" s="15"/>
      <c r="AB13" s="43"/>
      <c r="AC13" s="43"/>
      <c r="AD13" s="43"/>
      <c r="AE13" s="43"/>
      <c r="AF13" s="43"/>
      <c r="AG13" s="43"/>
      <c r="AH13" s="43"/>
    </row>
    <row r="14" spans="1:40" x14ac:dyDescent="0.25">
      <c r="A14" s="43"/>
      <c r="B14" s="7"/>
      <c r="C14" s="229" t="s">
        <v>9</v>
      </c>
      <c r="D14" s="236" t="s">
        <v>10</v>
      </c>
      <c r="E14" s="236"/>
      <c r="F14" s="236"/>
      <c r="G14" s="236"/>
      <c r="H14" s="236"/>
      <c r="I14" s="236"/>
      <c r="J14" s="236"/>
      <c r="K14" s="236"/>
      <c r="L14" s="236"/>
      <c r="M14" s="236"/>
      <c r="N14" s="157"/>
      <c r="O14" s="235" t="s">
        <v>9</v>
      </c>
      <c r="P14" s="236" t="s">
        <v>11</v>
      </c>
      <c r="Q14" s="236"/>
      <c r="R14" s="236"/>
      <c r="S14" s="236"/>
      <c r="T14" s="236"/>
      <c r="U14" s="236"/>
      <c r="V14" s="236"/>
      <c r="W14" s="236"/>
      <c r="X14" s="236"/>
      <c r="Y14" s="8"/>
      <c r="Z14" s="42"/>
      <c r="AA14" s="15"/>
      <c r="AB14" s="43"/>
      <c r="AC14" s="43"/>
      <c r="AD14" s="43"/>
      <c r="AE14" s="43"/>
      <c r="AF14" s="43"/>
      <c r="AG14" s="43"/>
      <c r="AH14" s="43"/>
    </row>
    <row r="15" spans="1:40" x14ac:dyDescent="0.25">
      <c r="A15" s="43"/>
      <c r="B15" s="7"/>
      <c r="C15" s="230"/>
      <c r="D15" s="223" t="s">
        <v>12</v>
      </c>
      <c r="E15" s="240" t="s">
        <v>13</v>
      </c>
      <c r="F15" s="240" t="s">
        <v>14</v>
      </c>
      <c r="G15" s="227" t="s">
        <v>16</v>
      </c>
      <c r="H15" s="217" t="s">
        <v>17</v>
      </c>
      <c r="I15" s="218"/>
      <c r="J15" s="218"/>
      <c r="K15" s="219"/>
      <c r="L15" s="222" t="s">
        <v>18</v>
      </c>
      <c r="M15" s="222" t="s">
        <v>19</v>
      </c>
      <c r="N15" s="157"/>
      <c r="O15" s="235"/>
      <c r="P15" s="216" t="s">
        <v>15</v>
      </c>
      <c r="Q15" s="240" t="s">
        <v>13</v>
      </c>
      <c r="R15" s="240" t="s">
        <v>14</v>
      </c>
      <c r="S15" s="232" t="s">
        <v>20</v>
      </c>
      <c r="T15" s="233"/>
      <c r="U15" s="233"/>
      <c r="V15" s="234"/>
      <c r="W15" s="216" t="s">
        <v>18</v>
      </c>
      <c r="X15" s="216" t="s">
        <v>19</v>
      </c>
      <c r="Y15" s="8"/>
      <c r="Z15" s="42"/>
      <c r="AA15" s="15"/>
      <c r="AB15" s="43"/>
      <c r="AC15" s="43"/>
      <c r="AD15" s="43"/>
      <c r="AE15" s="43"/>
      <c r="AF15" s="43"/>
      <c r="AG15" s="43"/>
      <c r="AH15" s="43"/>
    </row>
    <row r="16" spans="1:40" ht="60" x14ac:dyDescent="0.25">
      <c r="A16" s="43"/>
      <c r="B16" s="7"/>
      <c r="C16" s="231"/>
      <c r="D16" s="224"/>
      <c r="E16" s="241"/>
      <c r="F16" s="241"/>
      <c r="G16" s="228"/>
      <c r="H16" s="182" t="s">
        <v>21</v>
      </c>
      <c r="I16" s="182" t="s">
        <v>22</v>
      </c>
      <c r="J16" s="182" t="s">
        <v>23</v>
      </c>
      <c r="K16" s="182" t="str">
        <f>"Contract Years 4-"&amp;ContractTenor</f>
        <v>Contract Years 4-20</v>
      </c>
      <c r="L16" s="224"/>
      <c r="M16" s="224"/>
      <c r="N16" s="157"/>
      <c r="O16" s="235"/>
      <c r="P16" s="216"/>
      <c r="Q16" s="241"/>
      <c r="R16" s="241"/>
      <c r="S16" s="181" t="s">
        <v>21</v>
      </c>
      <c r="T16" s="181" t="s">
        <v>22</v>
      </c>
      <c r="U16" s="181" t="s">
        <v>23</v>
      </c>
      <c r="V16" s="181" t="str">
        <f>"Contract Years 4-"&amp;ContractTenor</f>
        <v>Contract Years 4-20</v>
      </c>
      <c r="W16" s="216"/>
      <c r="X16" s="216"/>
      <c r="Y16" s="8"/>
      <c r="Z16" s="42"/>
      <c r="AA16" s="15"/>
      <c r="AB16" s="43"/>
      <c r="AC16" s="43"/>
      <c r="AD16" s="43"/>
      <c r="AE16" s="43"/>
      <c r="AF16" s="43"/>
      <c r="AG16" s="43"/>
      <c r="AH16" s="43"/>
    </row>
    <row r="17" spans="1:34" x14ac:dyDescent="0.25">
      <c r="A17" s="43"/>
      <c r="B17" s="7"/>
      <c r="C17" s="49"/>
      <c r="D17" s="22" t="s">
        <v>24</v>
      </c>
      <c r="E17" s="38">
        <v>0.33</v>
      </c>
      <c r="F17" s="38">
        <v>0.33</v>
      </c>
      <c r="G17" s="23">
        <v>1.5</v>
      </c>
      <c r="H17" s="24">
        <v>0</v>
      </c>
      <c r="I17" s="24">
        <v>60000</v>
      </c>
      <c r="J17" s="24">
        <v>60000</v>
      </c>
      <c r="K17" s="24">
        <v>1020000</v>
      </c>
      <c r="L17" s="24">
        <f>SUM(H17:J17)</f>
        <v>120000</v>
      </c>
      <c r="M17" s="24">
        <f>L17+K17</f>
        <v>1140000</v>
      </c>
      <c r="O17" s="49"/>
      <c r="P17" s="22" t="s">
        <v>25</v>
      </c>
      <c r="Q17" s="38">
        <v>0.5</v>
      </c>
      <c r="R17" s="38">
        <v>0.33</v>
      </c>
      <c r="S17" s="24">
        <v>125000</v>
      </c>
      <c r="T17" s="24">
        <v>325000</v>
      </c>
      <c r="U17" s="24">
        <v>325000</v>
      </c>
      <c r="V17" s="24">
        <v>5525000</v>
      </c>
      <c r="W17" s="24">
        <f>SUM(S17:U17)</f>
        <v>775000</v>
      </c>
      <c r="X17" s="24">
        <f t="shared" ref="X17:X53" si="0">W17+V17</f>
        <v>6300000</v>
      </c>
      <c r="Y17" s="8"/>
      <c r="Z17" s="42"/>
      <c r="AA17" s="43"/>
      <c r="AB17" s="43"/>
      <c r="AC17" s="43"/>
      <c r="AD17" s="43"/>
      <c r="AE17" s="43"/>
      <c r="AF17" s="43"/>
      <c r="AG17" s="43"/>
      <c r="AH17" s="43"/>
    </row>
    <row r="18" spans="1:34" x14ac:dyDescent="0.25">
      <c r="A18" s="43"/>
      <c r="B18" s="7"/>
      <c r="C18" s="50" t="s">
        <v>26</v>
      </c>
      <c r="D18" s="36"/>
      <c r="E18" s="39"/>
      <c r="F18" s="39"/>
      <c r="G18" s="183"/>
      <c r="H18" s="25"/>
      <c r="I18" s="25"/>
      <c r="J18" s="25"/>
      <c r="K18" s="25"/>
      <c r="L18" s="24">
        <f t="shared" ref="L18:L53" si="1">SUM(H18:J18)</f>
        <v>0</v>
      </c>
      <c r="M18" s="24">
        <f t="shared" ref="M18:M53" si="2">L18+K18</f>
        <v>0</v>
      </c>
      <c r="N18" s="157"/>
      <c r="O18" s="50"/>
      <c r="P18" s="27" t="s">
        <v>27</v>
      </c>
      <c r="Q18" s="38">
        <v>0.25</v>
      </c>
      <c r="R18" s="38">
        <v>0</v>
      </c>
      <c r="S18" s="28">
        <v>200000</v>
      </c>
      <c r="T18" s="28">
        <v>265550</v>
      </c>
      <c r="U18" s="28">
        <v>0</v>
      </c>
      <c r="V18" s="28">
        <v>0</v>
      </c>
      <c r="W18" s="24">
        <f>SUM(S18:U18)</f>
        <v>465550</v>
      </c>
      <c r="X18" s="24">
        <f t="shared" si="0"/>
        <v>465550</v>
      </c>
      <c r="Y18" s="8"/>
      <c r="Z18" s="42"/>
      <c r="AA18" s="43"/>
      <c r="AB18" s="43"/>
      <c r="AC18" s="43"/>
      <c r="AD18" s="43"/>
      <c r="AE18" s="43"/>
      <c r="AF18" s="43"/>
      <c r="AG18" s="43"/>
      <c r="AH18" s="43"/>
    </row>
    <row r="19" spans="1:34" x14ac:dyDescent="0.25">
      <c r="A19" s="43"/>
      <c r="B19" s="7"/>
      <c r="C19" s="50" t="s">
        <v>28</v>
      </c>
      <c r="D19" s="36"/>
      <c r="E19" s="39"/>
      <c r="F19" s="39"/>
      <c r="G19" s="183"/>
      <c r="H19" s="25"/>
      <c r="I19" s="25"/>
      <c r="J19" s="25"/>
      <c r="K19" s="25"/>
      <c r="L19" s="24">
        <f t="shared" si="1"/>
        <v>0</v>
      </c>
      <c r="M19" s="24">
        <f t="shared" si="2"/>
        <v>0</v>
      </c>
      <c r="N19" s="157"/>
      <c r="O19" s="50" t="s">
        <v>29</v>
      </c>
      <c r="P19" s="36"/>
      <c r="Q19" s="39"/>
      <c r="R19" s="39"/>
      <c r="S19" s="25"/>
      <c r="T19" s="25"/>
      <c r="U19" s="25"/>
      <c r="V19" s="25"/>
      <c r="W19" s="29">
        <f>SUM(S19:U19)</f>
        <v>0</v>
      </c>
      <c r="X19" s="24">
        <f t="shared" si="0"/>
        <v>0</v>
      </c>
      <c r="Y19" s="8"/>
      <c r="Z19" s="42"/>
      <c r="AA19" s="43"/>
      <c r="AB19" s="43"/>
      <c r="AC19" s="43"/>
      <c r="AD19" s="43"/>
      <c r="AE19" s="43"/>
      <c r="AF19" s="43"/>
      <c r="AG19" s="43"/>
      <c r="AH19" s="43"/>
    </row>
    <row r="20" spans="1:34" x14ac:dyDescent="0.25">
      <c r="A20" s="43"/>
      <c r="B20" s="7"/>
      <c r="C20" s="50" t="s">
        <v>30</v>
      </c>
      <c r="D20" s="36"/>
      <c r="E20" s="39"/>
      <c r="F20" s="39"/>
      <c r="G20" s="183"/>
      <c r="H20" s="25"/>
      <c r="I20" s="25"/>
      <c r="J20" s="25"/>
      <c r="K20" s="25"/>
      <c r="L20" s="24">
        <f t="shared" si="1"/>
        <v>0</v>
      </c>
      <c r="M20" s="24">
        <f t="shared" si="2"/>
        <v>0</v>
      </c>
      <c r="N20" s="157"/>
      <c r="O20" s="50" t="s">
        <v>31</v>
      </c>
      <c r="P20" s="36"/>
      <c r="Q20" s="39"/>
      <c r="R20" s="39"/>
      <c r="S20" s="25"/>
      <c r="T20" s="25"/>
      <c r="U20" s="25"/>
      <c r="V20" s="25"/>
      <c r="W20" s="29">
        <f t="shared" ref="W20:W53" si="3">SUM(S20:U20)</f>
        <v>0</v>
      </c>
      <c r="X20" s="24">
        <f t="shared" si="0"/>
        <v>0</v>
      </c>
      <c r="Y20" s="8"/>
      <c r="Z20" s="42"/>
      <c r="AA20" s="43"/>
      <c r="AB20" s="43"/>
      <c r="AC20" s="43"/>
      <c r="AD20" s="43"/>
      <c r="AE20" s="43"/>
      <c r="AF20" s="43"/>
      <c r="AG20" s="43"/>
      <c r="AH20" s="43"/>
    </row>
    <row r="21" spans="1:34" x14ac:dyDescent="0.25">
      <c r="A21" s="43"/>
      <c r="B21" s="7"/>
      <c r="C21" s="50" t="s">
        <v>32</v>
      </c>
      <c r="D21" s="36"/>
      <c r="E21" s="39"/>
      <c r="F21" s="39"/>
      <c r="G21" s="183"/>
      <c r="H21" s="25"/>
      <c r="I21" s="25"/>
      <c r="J21" s="25"/>
      <c r="K21" s="25"/>
      <c r="L21" s="24">
        <f t="shared" si="1"/>
        <v>0</v>
      </c>
      <c r="M21" s="24">
        <f t="shared" si="2"/>
        <v>0</v>
      </c>
      <c r="N21" s="157"/>
      <c r="O21" s="50" t="s">
        <v>33</v>
      </c>
      <c r="P21" s="36"/>
      <c r="Q21" s="39"/>
      <c r="R21" s="39"/>
      <c r="S21" s="25"/>
      <c r="T21" s="25"/>
      <c r="U21" s="25"/>
      <c r="V21" s="25"/>
      <c r="W21" s="29">
        <f t="shared" si="3"/>
        <v>0</v>
      </c>
      <c r="X21" s="24">
        <f t="shared" si="0"/>
        <v>0</v>
      </c>
      <c r="Y21" s="8"/>
      <c r="Z21" s="42"/>
      <c r="AA21" s="43"/>
      <c r="AB21" s="43"/>
      <c r="AC21" s="43"/>
      <c r="AD21" s="43"/>
      <c r="AE21" s="43"/>
      <c r="AF21" s="43"/>
      <c r="AG21" s="43"/>
      <c r="AH21" s="43"/>
    </row>
    <row r="22" spans="1:34" x14ac:dyDescent="0.25">
      <c r="A22" s="43"/>
      <c r="B22" s="7"/>
      <c r="C22" s="50" t="s">
        <v>34</v>
      </c>
      <c r="D22" s="36"/>
      <c r="E22" s="39"/>
      <c r="F22" s="39"/>
      <c r="G22" s="183"/>
      <c r="H22" s="25"/>
      <c r="I22" s="25"/>
      <c r="J22" s="25"/>
      <c r="K22" s="25"/>
      <c r="L22" s="24">
        <f t="shared" si="1"/>
        <v>0</v>
      </c>
      <c r="M22" s="24">
        <f t="shared" si="2"/>
        <v>0</v>
      </c>
      <c r="N22" s="157"/>
      <c r="O22" s="50" t="s">
        <v>35</v>
      </c>
      <c r="P22" s="36"/>
      <c r="Q22" s="39"/>
      <c r="R22" s="39"/>
      <c r="S22" s="25"/>
      <c r="T22" s="25"/>
      <c r="U22" s="25"/>
      <c r="V22" s="25"/>
      <c r="W22" s="29">
        <f t="shared" si="3"/>
        <v>0</v>
      </c>
      <c r="X22" s="24">
        <f t="shared" si="0"/>
        <v>0</v>
      </c>
      <c r="Y22" s="8"/>
      <c r="Z22" s="42"/>
      <c r="AA22" s="43"/>
      <c r="AB22" s="43"/>
      <c r="AC22" s="43"/>
      <c r="AD22" s="43"/>
      <c r="AE22" s="43"/>
      <c r="AF22" s="43"/>
      <c r="AG22" s="43"/>
      <c r="AH22" s="43"/>
    </row>
    <row r="23" spans="1:34" x14ac:dyDescent="0.25">
      <c r="A23" s="43"/>
      <c r="B23" s="7"/>
      <c r="C23" s="50" t="s">
        <v>36</v>
      </c>
      <c r="D23" s="36"/>
      <c r="E23" s="39"/>
      <c r="F23" s="39"/>
      <c r="G23" s="183"/>
      <c r="H23" s="25"/>
      <c r="I23" s="25"/>
      <c r="J23" s="25"/>
      <c r="K23" s="25"/>
      <c r="L23" s="24">
        <f t="shared" si="1"/>
        <v>0</v>
      </c>
      <c r="M23" s="24">
        <f t="shared" si="2"/>
        <v>0</v>
      </c>
      <c r="N23" s="157"/>
      <c r="O23" s="50" t="s">
        <v>37</v>
      </c>
      <c r="P23" s="36"/>
      <c r="Q23" s="39"/>
      <c r="R23" s="39"/>
      <c r="S23" s="25"/>
      <c r="T23" s="25"/>
      <c r="U23" s="25"/>
      <c r="V23" s="25"/>
      <c r="W23" s="29">
        <f t="shared" si="3"/>
        <v>0</v>
      </c>
      <c r="X23" s="24">
        <f t="shared" si="0"/>
        <v>0</v>
      </c>
      <c r="Y23" s="8"/>
      <c r="Z23" s="42"/>
      <c r="AA23" s="43"/>
      <c r="AB23" s="43"/>
      <c r="AC23" s="43"/>
      <c r="AD23" s="43"/>
      <c r="AE23" s="43"/>
      <c r="AF23" s="43"/>
      <c r="AG23" s="43"/>
      <c r="AH23" s="43"/>
    </row>
    <row r="24" spans="1:34" x14ac:dyDescent="0.25">
      <c r="A24" s="43"/>
      <c r="B24" s="7"/>
      <c r="C24" s="50" t="s">
        <v>38</v>
      </c>
      <c r="D24" s="36"/>
      <c r="E24" s="39"/>
      <c r="F24" s="39"/>
      <c r="G24" s="183"/>
      <c r="H24" s="25"/>
      <c r="I24" s="25"/>
      <c r="J24" s="25"/>
      <c r="K24" s="25"/>
      <c r="L24" s="24">
        <f t="shared" si="1"/>
        <v>0</v>
      </c>
      <c r="M24" s="24">
        <f t="shared" si="2"/>
        <v>0</v>
      </c>
      <c r="N24" s="157"/>
      <c r="O24" s="50" t="s">
        <v>39</v>
      </c>
      <c r="P24" s="36"/>
      <c r="Q24" s="39"/>
      <c r="R24" s="39"/>
      <c r="S24" s="25"/>
      <c r="T24" s="25"/>
      <c r="U24" s="25"/>
      <c r="V24" s="25"/>
      <c r="W24" s="29">
        <f t="shared" si="3"/>
        <v>0</v>
      </c>
      <c r="X24" s="24">
        <f t="shared" si="0"/>
        <v>0</v>
      </c>
      <c r="Y24" s="8"/>
      <c r="Z24" s="42"/>
      <c r="AA24" s="43"/>
      <c r="AB24" s="43"/>
      <c r="AC24" s="43"/>
      <c r="AD24" s="43"/>
      <c r="AE24" s="43"/>
      <c r="AF24" s="43"/>
      <c r="AG24" s="43"/>
      <c r="AH24" s="43"/>
    </row>
    <row r="25" spans="1:34" x14ac:dyDescent="0.25">
      <c r="A25" s="43"/>
      <c r="B25" s="7"/>
      <c r="C25" s="50" t="s">
        <v>40</v>
      </c>
      <c r="D25" s="36"/>
      <c r="E25" s="39"/>
      <c r="F25" s="39"/>
      <c r="G25" s="183"/>
      <c r="H25" s="25"/>
      <c r="I25" s="25"/>
      <c r="J25" s="25"/>
      <c r="K25" s="25"/>
      <c r="L25" s="24">
        <f t="shared" si="1"/>
        <v>0</v>
      </c>
      <c r="M25" s="24">
        <f t="shared" si="2"/>
        <v>0</v>
      </c>
      <c r="N25" s="157"/>
      <c r="O25" s="50" t="s">
        <v>41</v>
      </c>
      <c r="P25" s="36"/>
      <c r="Q25" s="39"/>
      <c r="R25" s="39"/>
      <c r="S25" s="25"/>
      <c r="T25" s="25"/>
      <c r="U25" s="25"/>
      <c r="V25" s="25"/>
      <c r="W25" s="29">
        <f t="shared" si="3"/>
        <v>0</v>
      </c>
      <c r="X25" s="24">
        <f t="shared" si="0"/>
        <v>0</v>
      </c>
      <c r="Y25" s="8"/>
      <c r="Z25" s="42"/>
      <c r="AA25" s="43"/>
      <c r="AB25" s="43"/>
      <c r="AC25" s="43"/>
      <c r="AD25" s="43"/>
      <c r="AE25" s="43"/>
      <c r="AF25" s="43"/>
      <c r="AG25" s="43"/>
      <c r="AH25" s="43"/>
    </row>
    <row r="26" spans="1:34" x14ac:dyDescent="0.25">
      <c r="A26" s="43"/>
      <c r="B26" s="7"/>
      <c r="C26" s="50" t="s">
        <v>42</v>
      </c>
      <c r="D26" s="36"/>
      <c r="E26" s="39"/>
      <c r="F26" s="39"/>
      <c r="G26" s="183"/>
      <c r="H26" s="25"/>
      <c r="I26" s="25"/>
      <c r="J26" s="25"/>
      <c r="K26" s="25"/>
      <c r="L26" s="24">
        <f t="shared" si="1"/>
        <v>0</v>
      </c>
      <c r="M26" s="24">
        <f t="shared" si="2"/>
        <v>0</v>
      </c>
      <c r="N26" s="157"/>
      <c r="O26" s="50" t="s">
        <v>43</v>
      </c>
      <c r="P26" s="36"/>
      <c r="Q26" s="39"/>
      <c r="R26" s="39"/>
      <c r="S26" s="25"/>
      <c r="T26" s="25"/>
      <c r="U26" s="25"/>
      <c r="V26" s="25"/>
      <c r="W26" s="29">
        <f t="shared" si="3"/>
        <v>0</v>
      </c>
      <c r="X26" s="24">
        <f t="shared" si="0"/>
        <v>0</v>
      </c>
      <c r="Y26" s="8"/>
      <c r="Z26" s="42"/>
      <c r="AA26" s="43"/>
      <c r="AB26" s="43"/>
      <c r="AC26" s="43"/>
      <c r="AD26" s="43"/>
      <c r="AE26" s="43"/>
      <c r="AF26" s="43"/>
      <c r="AG26" s="43"/>
      <c r="AH26" s="43"/>
    </row>
    <row r="27" spans="1:34" x14ac:dyDescent="0.25">
      <c r="A27" s="43"/>
      <c r="B27" s="7"/>
      <c r="C27" s="50" t="s">
        <v>44</v>
      </c>
      <c r="D27" s="36"/>
      <c r="E27" s="39"/>
      <c r="F27" s="39"/>
      <c r="G27" s="183"/>
      <c r="H27" s="25"/>
      <c r="I27" s="25"/>
      <c r="J27" s="25"/>
      <c r="K27" s="25"/>
      <c r="L27" s="24">
        <f t="shared" si="1"/>
        <v>0</v>
      </c>
      <c r="M27" s="24">
        <f t="shared" si="2"/>
        <v>0</v>
      </c>
      <c r="N27" s="157"/>
      <c r="O27" s="50" t="s">
        <v>45</v>
      </c>
      <c r="P27" s="36"/>
      <c r="Q27" s="39"/>
      <c r="R27" s="39"/>
      <c r="S27" s="25"/>
      <c r="T27" s="25"/>
      <c r="U27" s="25"/>
      <c r="V27" s="25"/>
      <c r="W27" s="29">
        <f t="shared" si="3"/>
        <v>0</v>
      </c>
      <c r="X27" s="24">
        <f t="shared" si="0"/>
        <v>0</v>
      </c>
      <c r="Y27" s="8"/>
      <c r="Z27" s="42"/>
      <c r="AA27" s="43"/>
      <c r="AB27" s="43"/>
      <c r="AC27" s="43"/>
      <c r="AD27" s="43"/>
      <c r="AE27" s="43"/>
      <c r="AF27" s="43"/>
      <c r="AG27" s="43"/>
      <c r="AH27" s="43"/>
    </row>
    <row r="28" spans="1:34" x14ac:dyDescent="0.25">
      <c r="A28" s="43"/>
      <c r="B28" s="7"/>
      <c r="C28" s="50" t="s">
        <v>46</v>
      </c>
      <c r="D28" s="36"/>
      <c r="E28" s="39"/>
      <c r="F28" s="39"/>
      <c r="G28" s="183"/>
      <c r="H28" s="25"/>
      <c r="I28" s="25"/>
      <c r="J28" s="25"/>
      <c r="K28" s="25"/>
      <c r="L28" s="24">
        <f t="shared" si="1"/>
        <v>0</v>
      </c>
      <c r="M28" s="24">
        <f t="shared" si="2"/>
        <v>0</v>
      </c>
      <c r="N28" s="157"/>
      <c r="O28" s="50" t="s">
        <v>47</v>
      </c>
      <c r="P28" s="36"/>
      <c r="Q28" s="39"/>
      <c r="R28" s="39"/>
      <c r="S28" s="25"/>
      <c r="T28" s="25"/>
      <c r="U28" s="25"/>
      <c r="V28" s="25"/>
      <c r="W28" s="29">
        <f t="shared" si="3"/>
        <v>0</v>
      </c>
      <c r="X28" s="24">
        <f t="shared" si="0"/>
        <v>0</v>
      </c>
      <c r="Y28" s="8"/>
      <c r="Z28" s="42"/>
      <c r="AA28" s="43"/>
      <c r="AB28" s="43"/>
      <c r="AC28" s="43"/>
      <c r="AD28" s="43"/>
      <c r="AE28" s="43"/>
      <c r="AF28" s="43"/>
      <c r="AG28" s="43"/>
      <c r="AH28" s="43"/>
    </row>
    <row r="29" spans="1:34" x14ac:dyDescent="0.25">
      <c r="A29" s="43"/>
      <c r="B29" s="7"/>
      <c r="C29" s="50" t="s">
        <v>48</v>
      </c>
      <c r="D29" s="36"/>
      <c r="E29" s="39"/>
      <c r="F29" s="39"/>
      <c r="G29" s="183"/>
      <c r="H29" s="25"/>
      <c r="I29" s="25"/>
      <c r="J29" s="25"/>
      <c r="K29" s="25"/>
      <c r="L29" s="24">
        <f t="shared" si="1"/>
        <v>0</v>
      </c>
      <c r="M29" s="24">
        <f t="shared" si="2"/>
        <v>0</v>
      </c>
      <c r="N29" s="157"/>
      <c r="O29" s="50" t="s">
        <v>49</v>
      </c>
      <c r="P29" s="36"/>
      <c r="Q29" s="39"/>
      <c r="R29" s="39"/>
      <c r="S29" s="25"/>
      <c r="T29" s="25"/>
      <c r="U29" s="25"/>
      <c r="V29" s="25"/>
      <c r="W29" s="29">
        <f t="shared" si="3"/>
        <v>0</v>
      </c>
      <c r="X29" s="24">
        <f t="shared" si="0"/>
        <v>0</v>
      </c>
      <c r="Y29" s="8"/>
      <c r="Z29" s="42"/>
      <c r="AA29" s="43"/>
      <c r="AB29" s="43"/>
      <c r="AC29" s="43"/>
      <c r="AD29" s="43"/>
      <c r="AE29" s="43"/>
      <c r="AF29" s="43"/>
      <c r="AG29" s="43"/>
      <c r="AH29" s="43"/>
    </row>
    <row r="30" spans="1:34" x14ac:dyDescent="0.25">
      <c r="A30" s="43"/>
      <c r="B30" s="7"/>
      <c r="C30" s="50" t="s">
        <v>50</v>
      </c>
      <c r="D30" s="36"/>
      <c r="E30" s="39"/>
      <c r="F30" s="39"/>
      <c r="G30" s="183"/>
      <c r="H30" s="25"/>
      <c r="I30" s="25"/>
      <c r="J30" s="25"/>
      <c r="K30" s="25"/>
      <c r="L30" s="24">
        <f t="shared" si="1"/>
        <v>0</v>
      </c>
      <c r="M30" s="24">
        <f t="shared" si="2"/>
        <v>0</v>
      </c>
      <c r="N30" s="157"/>
      <c r="O30" s="50" t="s">
        <v>51</v>
      </c>
      <c r="P30" s="36"/>
      <c r="Q30" s="39"/>
      <c r="R30" s="39"/>
      <c r="S30" s="25"/>
      <c r="T30" s="25"/>
      <c r="U30" s="25"/>
      <c r="V30" s="25"/>
      <c r="W30" s="29">
        <f t="shared" si="3"/>
        <v>0</v>
      </c>
      <c r="X30" s="24">
        <f t="shared" si="0"/>
        <v>0</v>
      </c>
      <c r="Y30" s="8"/>
      <c r="Z30" s="42"/>
      <c r="AA30" s="43"/>
      <c r="AB30" s="43"/>
      <c r="AC30" s="43"/>
      <c r="AD30" s="43"/>
      <c r="AE30" s="43"/>
      <c r="AF30" s="43"/>
      <c r="AG30" s="43"/>
      <c r="AH30" s="43"/>
    </row>
    <row r="31" spans="1:34" x14ac:dyDescent="0.25">
      <c r="A31" s="43"/>
      <c r="B31" s="7"/>
      <c r="C31" s="50" t="s">
        <v>52</v>
      </c>
      <c r="D31" s="36"/>
      <c r="E31" s="39"/>
      <c r="F31" s="39"/>
      <c r="G31" s="183"/>
      <c r="H31" s="25"/>
      <c r="I31" s="25"/>
      <c r="J31" s="25"/>
      <c r="K31" s="25"/>
      <c r="L31" s="24">
        <f t="shared" si="1"/>
        <v>0</v>
      </c>
      <c r="M31" s="24">
        <f t="shared" si="2"/>
        <v>0</v>
      </c>
      <c r="N31" s="157"/>
      <c r="O31" s="50" t="s">
        <v>53</v>
      </c>
      <c r="P31" s="36"/>
      <c r="Q31" s="39"/>
      <c r="R31" s="39"/>
      <c r="S31" s="25"/>
      <c r="T31" s="25"/>
      <c r="U31" s="25"/>
      <c r="V31" s="25"/>
      <c r="W31" s="29">
        <f t="shared" si="3"/>
        <v>0</v>
      </c>
      <c r="X31" s="24">
        <f t="shared" si="0"/>
        <v>0</v>
      </c>
      <c r="Y31" s="8"/>
      <c r="Z31" s="42"/>
      <c r="AA31" s="43"/>
      <c r="AB31" s="43"/>
      <c r="AC31" s="43"/>
      <c r="AD31" s="43"/>
      <c r="AE31" s="43"/>
      <c r="AF31" s="43"/>
      <c r="AG31" s="43"/>
      <c r="AH31" s="43"/>
    </row>
    <row r="32" spans="1:34" x14ac:dyDescent="0.25">
      <c r="A32" s="43"/>
      <c r="B32" s="7"/>
      <c r="C32" s="50" t="s">
        <v>54</v>
      </c>
      <c r="D32" s="36"/>
      <c r="E32" s="39"/>
      <c r="F32" s="39"/>
      <c r="G32" s="183"/>
      <c r="H32" s="25"/>
      <c r="I32" s="25"/>
      <c r="J32" s="25"/>
      <c r="K32" s="25"/>
      <c r="L32" s="24">
        <f t="shared" si="1"/>
        <v>0</v>
      </c>
      <c r="M32" s="24">
        <f t="shared" si="2"/>
        <v>0</v>
      </c>
      <c r="N32" s="157"/>
      <c r="O32" s="50" t="s">
        <v>55</v>
      </c>
      <c r="P32" s="36"/>
      <c r="Q32" s="39"/>
      <c r="R32" s="39"/>
      <c r="S32" s="25"/>
      <c r="T32" s="25"/>
      <c r="U32" s="25"/>
      <c r="V32" s="25"/>
      <c r="W32" s="29">
        <f t="shared" si="3"/>
        <v>0</v>
      </c>
      <c r="X32" s="24">
        <f t="shared" si="0"/>
        <v>0</v>
      </c>
      <c r="Y32" s="8"/>
      <c r="Z32" s="42"/>
      <c r="AA32" s="43"/>
      <c r="AB32" s="43"/>
      <c r="AC32" s="43"/>
      <c r="AD32" s="43"/>
      <c r="AE32" s="43"/>
      <c r="AF32" s="43"/>
      <c r="AG32" s="43"/>
      <c r="AH32" s="43"/>
    </row>
    <row r="33" spans="1:34" x14ac:dyDescent="0.25">
      <c r="A33" s="43"/>
      <c r="B33" s="7"/>
      <c r="C33" s="50" t="s">
        <v>56</v>
      </c>
      <c r="D33" s="36"/>
      <c r="E33" s="39"/>
      <c r="F33" s="39"/>
      <c r="G33" s="183"/>
      <c r="H33" s="25"/>
      <c r="I33" s="25"/>
      <c r="J33" s="25"/>
      <c r="K33" s="25"/>
      <c r="L33" s="24">
        <f t="shared" si="1"/>
        <v>0</v>
      </c>
      <c r="M33" s="24">
        <f t="shared" si="2"/>
        <v>0</v>
      </c>
      <c r="N33" s="157"/>
      <c r="O33" s="50" t="s">
        <v>57</v>
      </c>
      <c r="P33" s="36"/>
      <c r="Q33" s="39"/>
      <c r="R33" s="39"/>
      <c r="S33" s="25"/>
      <c r="T33" s="25"/>
      <c r="U33" s="25"/>
      <c r="V33" s="25"/>
      <c r="W33" s="29">
        <f t="shared" si="3"/>
        <v>0</v>
      </c>
      <c r="X33" s="24">
        <f t="shared" si="0"/>
        <v>0</v>
      </c>
      <c r="Y33" s="8"/>
      <c r="Z33" s="42"/>
      <c r="AA33" s="43"/>
      <c r="AB33" s="43"/>
      <c r="AC33" s="43"/>
      <c r="AD33" s="43"/>
      <c r="AE33" s="43"/>
      <c r="AF33" s="43"/>
      <c r="AG33" s="43"/>
      <c r="AH33" s="43"/>
    </row>
    <row r="34" spans="1:34" x14ac:dyDescent="0.25">
      <c r="A34" s="43"/>
      <c r="B34" s="7"/>
      <c r="C34" s="50" t="s">
        <v>58</v>
      </c>
      <c r="D34" s="36"/>
      <c r="E34" s="39"/>
      <c r="F34" s="39"/>
      <c r="G34" s="183"/>
      <c r="H34" s="25"/>
      <c r="I34" s="25"/>
      <c r="J34" s="25"/>
      <c r="K34" s="25"/>
      <c r="L34" s="24">
        <f t="shared" si="1"/>
        <v>0</v>
      </c>
      <c r="M34" s="24">
        <f t="shared" si="2"/>
        <v>0</v>
      </c>
      <c r="N34" s="157"/>
      <c r="O34" s="50" t="s">
        <v>59</v>
      </c>
      <c r="P34" s="36"/>
      <c r="Q34" s="39"/>
      <c r="R34" s="39"/>
      <c r="S34" s="25"/>
      <c r="T34" s="25"/>
      <c r="U34" s="25"/>
      <c r="V34" s="25"/>
      <c r="W34" s="29">
        <f t="shared" si="3"/>
        <v>0</v>
      </c>
      <c r="X34" s="24">
        <f t="shared" si="0"/>
        <v>0</v>
      </c>
      <c r="Y34" s="8"/>
      <c r="Z34" s="42"/>
      <c r="AA34" s="43"/>
      <c r="AB34" s="43"/>
      <c r="AC34" s="43"/>
      <c r="AD34" s="43"/>
      <c r="AE34" s="43"/>
      <c r="AF34" s="43"/>
      <c r="AG34" s="43"/>
      <c r="AH34" s="43"/>
    </row>
    <row r="35" spans="1:34" x14ac:dyDescent="0.25">
      <c r="A35" s="43"/>
      <c r="B35" s="7"/>
      <c r="C35" s="50" t="s">
        <v>60</v>
      </c>
      <c r="D35" s="36"/>
      <c r="E35" s="39"/>
      <c r="F35" s="39"/>
      <c r="G35" s="183"/>
      <c r="H35" s="25"/>
      <c r="I35" s="25"/>
      <c r="J35" s="25"/>
      <c r="K35" s="25"/>
      <c r="L35" s="24">
        <f t="shared" si="1"/>
        <v>0</v>
      </c>
      <c r="M35" s="24">
        <f t="shared" si="2"/>
        <v>0</v>
      </c>
      <c r="N35" s="157"/>
      <c r="O35" s="50" t="s">
        <v>61</v>
      </c>
      <c r="P35" s="36"/>
      <c r="Q35" s="39"/>
      <c r="R35" s="39"/>
      <c r="S35" s="25"/>
      <c r="T35" s="25"/>
      <c r="U35" s="25"/>
      <c r="V35" s="25"/>
      <c r="W35" s="29">
        <f t="shared" si="3"/>
        <v>0</v>
      </c>
      <c r="X35" s="24">
        <f t="shared" si="0"/>
        <v>0</v>
      </c>
      <c r="Y35" s="8"/>
      <c r="Z35" s="42"/>
      <c r="AA35" s="43"/>
      <c r="AB35" s="43"/>
      <c r="AC35" s="43"/>
      <c r="AD35" s="43"/>
      <c r="AE35" s="43"/>
      <c r="AF35" s="43"/>
      <c r="AG35" s="43"/>
      <c r="AH35" s="43"/>
    </row>
    <row r="36" spans="1:34" x14ac:dyDescent="0.25">
      <c r="A36" s="43"/>
      <c r="B36" s="7"/>
      <c r="C36" s="50" t="s">
        <v>62</v>
      </c>
      <c r="D36" s="36"/>
      <c r="E36" s="39"/>
      <c r="F36" s="39"/>
      <c r="G36" s="183"/>
      <c r="H36" s="25"/>
      <c r="I36" s="25"/>
      <c r="J36" s="25"/>
      <c r="K36" s="25"/>
      <c r="L36" s="24">
        <f t="shared" si="1"/>
        <v>0</v>
      </c>
      <c r="M36" s="24">
        <f t="shared" si="2"/>
        <v>0</v>
      </c>
      <c r="N36" s="157"/>
      <c r="O36" s="50" t="s">
        <v>63</v>
      </c>
      <c r="P36" s="36"/>
      <c r="Q36" s="39"/>
      <c r="R36" s="39"/>
      <c r="S36" s="25"/>
      <c r="T36" s="25"/>
      <c r="U36" s="25"/>
      <c r="V36" s="25"/>
      <c r="W36" s="29">
        <f t="shared" si="3"/>
        <v>0</v>
      </c>
      <c r="X36" s="24">
        <f t="shared" si="0"/>
        <v>0</v>
      </c>
      <c r="Y36" s="8"/>
      <c r="Z36" s="42"/>
      <c r="AA36" s="43"/>
      <c r="AB36" s="43"/>
      <c r="AC36" s="43"/>
      <c r="AD36" s="43"/>
      <c r="AE36" s="43"/>
      <c r="AF36" s="43"/>
      <c r="AG36" s="43"/>
      <c r="AH36" s="43"/>
    </row>
    <row r="37" spans="1:34" x14ac:dyDescent="0.25">
      <c r="A37" s="43"/>
      <c r="B37" s="7"/>
      <c r="C37" s="50" t="s">
        <v>64</v>
      </c>
      <c r="D37" s="36"/>
      <c r="E37" s="39"/>
      <c r="F37" s="39"/>
      <c r="G37" s="183"/>
      <c r="H37" s="25"/>
      <c r="I37" s="25"/>
      <c r="J37" s="25"/>
      <c r="K37" s="25"/>
      <c r="L37" s="24">
        <f t="shared" si="1"/>
        <v>0</v>
      </c>
      <c r="M37" s="24">
        <f t="shared" si="2"/>
        <v>0</v>
      </c>
      <c r="N37" s="157"/>
      <c r="O37" s="50" t="s">
        <v>65</v>
      </c>
      <c r="P37" s="36"/>
      <c r="Q37" s="39"/>
      <c r="R37" s="39"/>
      <c r="S37" s="25"/>
      <c r="T37" s="25"/>
      <c r="U37" s="25"/>
      <c r="V37" s="25"/>
      <c r="W37" s="29">
        <f t="shared" si="3"/>
        <v>0</v>
      </c>
      <c r="X37" s="24">
        <f t="shared" si="0"/>
        <v>0</v>
      </c>
      <c r="Y37" s="8"/>
      <c r="Z37" s="42"/>
      <c r="AA37" s="43"/>
      <c r="AB37" s="43"/>
      <c r="AC37" s="43"/>
      <c r="AD37" s="43"/>
      <c r="AE37" s="43"/>
      <c r="AF37" s="43"/>
      <c r="AG37" s="43"/>
      <c r="AH37" s="43"/>
    </row>
    <row r="38" spans="1:34" x14ac:dyDescent="0.25">
      <c r="A38" s="43"/>
      <c r="B38" s="7"/>
      <c r="C38" s="50" t="s">
        <v>66</v>
      </c>
      <c r="D38" s="36"/>
      <c r="E38" s="39"/>
      <c r="F38" s="39"/>
      <c r="G38" s="183"/>
      <c r="H38" s="25"/>
      <c r="I38" s="25"/>
      <c r="J38" s="25"/>
      <c r="K38" s="25"/>
      <c r="L38" s="24">
        <f t="shared" si="1"/>
        <v>0</v>
      </c>
      <c r="M38" s="24">
        <f t="shared" si="2"/>
        <v>0</v>
      </c>
      <c r="N38" s="157"/>
      <c r="O38" s="50" t="s">
        <v>67</v>
      </c>
      <c r="P38" s="36"/>
      <c r="Q38" s="39"/>
      <c r="R38" s="39"/>
      <c r="S38" s="25"/>
      <c r="T38" s="25"/>
      <c r="U38" s="25"/>
      <c r="V38" s="25"/>
      <c r="W38" s="29">
        <f t="shared" si="3"/>
        <v>0</v>
      </c>
      <c r="X38" s="24">
        <f t="shared" si="0"/>
        <v>0</v>
      </c>
      <c r="Y38" s="8"/>
      <c r="Z38" s="42"/>
      <c r="AA38" s="43"/>
      <c r="AB38" s="43"/>
      <c r="AC38" s="43"/>
      <c r="AD38" s="43"/>
      <c r="AE38" s="43"/>
      <c r="AF38" s="43"/>
      <c r="AG38" s="43"/>
      <c r="AH38" s="43"/>
    </row>
    <row r="39" spans="1:34" x14ac:dyDescent="0.25">
      <c r="A39" s="43"/>
      <c r="B39" s="7"/>
      <c r="C39" s="50" t="s">
        <v>68</v>
      </c>
      <c r="D39" s="36"/>
      <c r="E39" s="39"/>
      <c r="F39" s="39"/>
      <c r="G39" s="183"/>
      <c r="H39" s="25"/>
      <c r="I39" s="25"/>
      <c r="J39" s="25"/>
      <c r="K39" s="25"/>
      <c r="L39" s="24">
        <f t="shared" si="1"/>
        <v>0</v>
      </c>
      <c r="M39" s="24">
        <f t="shared" si="2"/>
        <v>0</v>
      </c>
      <c r="N39" s="157"/>
      <c r="O39" s="50" t="s">
        <v>69</v>
      </c>
      <c r="P39" s="36"/>
      <c r="Q39" s="39"/>
      <c r="R39" s="39"/>
      <c r="S39" s="25"/>
      <c r="T39" s="25"/>
      <c r="U39" s="25"/>
      <c r="V39" s="25"/>
      <c r="W39" s="29">
        <f t="shared" si="3"/>
        <v>0</v>
      </c>
      <c r="X39" s="24">
        <f t="shared" si="0"/>
        <v>0</v>
      </c>
      <c r="Y39" s="8"/>
      <c r="Z39" s="42"/>
      <c r="AA39" s="43"/>
      <c r="AB39" s="43"/>
      <c r="AC39" s="43"/>
      <c r="AD39" s="43"/>
      <c r="AE39" s="43"/>
      <c r="AF39" s="43"/>
      <c r="AG39" s="43"/>
      <c r="AH39" s="43"/>
    </row>
    <row r="40" spans="1:34" x14ac:dyDescent="0.25">
      <c r="A40" s="43"/>
      <c r="B40" s="7"/>
      <c r="C40" s="50" t="s">
        <v>70</v>
      </c>
      <c r="D40" s="36"/>
      <c r="E40" s="39"/>
      <c r="F40" s="39"/>
      <c r="G40" s="183"/>
      <c r="H40" s="25"/>
      <c r="I40" s="25"/>
      <c r="J40" s="25"/>
      <c r="K40" s="25"/>
      <c r="L40" s="24">
        <f t="shared" si="1"/>
        <v>0</v>
      </c>
      <c r="M40" s="24">
        <f t="shared" si="2"/>
        <v>0</v>
      </c>
      <c r="N40" s="157"/>
      <c r="O40" s="50" t="s">
        <v>71</v>
      </c>
      <c r="P40" s="36"/>
      <c r="Q40" s="39"/>
      <c r="R40" s="39"/>
      <c r="S40" s="25"/>
      <c r="T40" s="25"/>
      <c r="U40" s="25"/>
      <c r="V40" s="25"/>
      <c r="W40" s="29">
        <f t="shared" si="3"/>
        <v>0</v>
      </c>
      <c r="X40" s="24">
        <f t="shared" si="0"/>
        <v>0</v>
      </c>
      <c r="Y40" s="8"/>
      <c r="Z40" s="42"/>
      <c r="AA40" s="43"/>
      <c r="AB40" s="43"/>
      <c r="AC40" s="43"/>
      <c r="AD40" s="43"/>
      <c r="AE40" s="43"/>
      <c r="AF40" s="43"/>
      <c r="AG40" s="43"/>
      <c r="AH40" s="43"/>
    </row>
    <row r="41" spans="1:34" x14ac:dyDescent="0.25">
      <c r="A41" s="43"/>
      <c r="B41" s="7"/>
      <c r="C41" s="50" t="s">
        <v>72</v>
      </c>
      <c r="D41" s="36"/>
      <c r="E41" s="39"/>
      <c r="F41" s="39"/>
      <c r="G41" s="183"/>
      <c r="H41" s="25"/>
      <c r="I41" s="25"/>
      <c r="J41" s="25"/>
      <c r="K41" s="25"/>
      <c r="L41" s="24">
        <f t="shared" si="1"/>
        <v>0</v>
      </c>
      <c r="M41" s="24">
        <f t="shared" si="2"/>
        <v>0</v>
      </c>
      <c r="N41" s="157"/>
      <c r="O41" s="50" t="s">
        <v>73</v>
      </c>
      <c r="P41" s="36"/>
      <c r="Q41" s="39"/>
      <c r="R41" s="39"/>
      <c r="S41" s="25"/>
      <c r="T41" s="25"/>
      <c r="U41" s="25"/>
      <c r="V41" s="25"/>
      <c r="W41" s="29">
        <f t="shared" si="3"/>
        <v>0</v>
      </c>
      <c r="X41" s="24">
        <f t="shared" si="0"/>
        <v>0</v>
      </c>
      <c r="Y41" s="8"/>
      <c r="Z41" s="42"/>
      <c r="AA41" s="43"/>
      <c r="AB41" s="43"/>
      <c r="AC41" s="43"/>
      <c r="AD41" s="43"/>
      <c r="AE41" s="43"/>
      <c r="AF41" s="43"/>
      <c r="AG41" s="43"/>
      <c r="AH41" s="43"/>
    </row>
    <row r="42" spans="1:34" x14ac:dyDescent="0.25">
      <c r="A42" s="43"/>
      <c r="B42" s="7"/>
      <c r="C42" s="50" t="s">
        <v>74</v>
      </c>
      <c r="D42" s="36"/>
      <c r="E42" s="39"/>
      <c r="F42" s="39"/>
      <c r="G42" s="183"/>
      <c r="H42" s="25"/>
      <c r="I42" s="25"/>
      <c r="J42" s="25"/>
      <c r="K42" s="25"/>
      <c r="L42" s="24">
        <f t="shared" si="1"/>
        <v>0</v>
      </c>
      <c r="M42" s="24">
        <f t="shared" si="2"/>
        <v>0</v>
      </c>
      <c r="N42" s="157"/>
      <c r="O42" s="50" t="s">
        <v>75</v>
      </c>
      <c r="P42" s="36"/>
      <c r="Q42" s="39"/>
      <c r="R42" s="39"/>
      <c r="S42" s="25"/>
      <c r="T42" s="25"/>
      <c r="U42" s="25"/>
      <c r="V42" s="25"/>
      <c r="W42" s="29">
        <f t="shared" si="3"/>
        <v>0</v>
      </c>
      <c r="X42" s="24">
        <f t="shared" si="0"/>
        <v>0</v>
      </c>
      <c r="Y42" s="8"/>
      <c r="Z42" s="42"/>
      <c r="AA42" s="43"/>
      <c r="AB42" s="43"/>
      <c r="AC42" s="43"/>
      <c r="AD42" s="43"/>
      <c r="AE42" s="43"/>
      <c r="AF42" s="43"/>
      <c r="AG42" s="43"/>
      <c r="AH42" s="43"/>
    </row>
    <row r="43" spans="1:34" x14ac:dyDescent="0.25">
      <c r="A43" s="43"/>
      <c r="B43" s="7"/>
      <c r="C43" s="50" t="s">
        <v>76</v>
      </c>
      <c r="D43" s="36"/>
      <c r="E43" s="39"/>
      <c r="F43" s="39"/>
      <c r="G43" s="183"/>
      <c r="H43" s="25"/>
      <c r="I43" s="25"/>
      <c r="J43" s="25"/>
      <c r="K43" s="25"/>
      <c r="L43" s="24">
        <f t="shared" si="1"/>
        <v>0</v>
      </c>
      <c r="M43" s="24">
        <f t="shared" si="2"/>
        <v>0</v>
      </c>
      <c r="N43" s="157"/>
      <c r="O43" s="50" t="s">
        <v>77</v>
      </c>
      <c r="P43" s="36"/>
      <c r="Q43" s="39"/>
      <c r="R43" s="39"/>
      <c r="S43" s="25"/>
      <c r="T43" s="25"/>
      <c r="U43" s="25"/>
      <c r="V43" s="25"/>
      <c r="W43" s="29">
        <f t="shared" si="3"/>
        <v>0</v>
      </c>
      <c r="X43" s="24">
        <f t="shared" si="0"/>
        <v>0</v>
      </c>
      <c r="Y43" s="8"/>
      <c r="Z43" s="42"/>
      <c r="AA43" s="43"/>
      <c r="AB43" s="43"/>
      <c r="AC43" s="43"/>
      <c r="AD43" s="43"/>
      <c r="AE43" s="43"/>
      <c r="AF43" s="43"/>
      <c r="AG43" s="43"/>
      <c r="AH43" s="43"/>
    </row>
    <row r="44" spans="1:34" x14ac:dyDescent="0.25">
      <c r="A44" s="43"/>
      <c r="B44" s="7"/>
      <c r="C44" s="50" t="s">
        <v>78</v>
      </c>
      <c r="D44" s="36"/>
      <c r="E44" s="39"/>
      <c r="F44" s="39"/>
      <c r="G44" s="183"/>
      <c r="H44" s="25"/>
      <c r="I44" s="25"/>
      <c r="J44" s="25"/>
      <c r="K44" s="25"/>
      <c r="L44" s="24">
        <f t="shared" si="1"/>
        <v>0</v>
      </c>
      <c r="M44" s="24">
        <f t="shared" si="2"/>
        <v>0</v>
      </c>
      <c r="N44" s="157"/>
      <c r="O44" s="50" t="s">
        <v>79</v>
      </c>
      <c r="P44" s="36"/>
      <c r="Q44" s="39"/>
      <c r="R44" s="39"/>
      <c r="S44" s="25"/>
      <c r="T44" s="25"/>
      <c r="U44" s="25"/>
      <c r="V44" s="25"/>
      <c r="W44" s="29">
        <f t="shared" si="3"/>
        <v>0</v>
      </c>
      <c r="X44" s="24">
        <f t="shared" si="0"/>
        <v>0</v>
      </c>
      <c r="Y44" s="8"/>
      <c r="Z44" s="42"/>
      <c r="AA44" s="43"/>
      <c r="AB44" s="43"/>
      <c r="AC44" s="43"/>
      <c r="AD44" s="43"/>
      <c r="AE44" s="43"/>
      <c r="AF44" s="43"/>
      <c r="AG44" s="43"/>
      <c r="AH44" s="43"/>
    </row>
    <row r="45" spans="1:34" x14ac:dyDescent="0.25">
      <c r="A45" s="43"/>
      <c r="B45" s="7"/>
      <c r="C45" s="50" t="s">
        <v>80</v>
      </c>
      <c r="D45" s="36"/>
      <c r="E45" s="39"/>
      <c r="F45" s="39"/>
      <c r="G45" s="183"/>
      <c r="H45" s="25"/>
      <c r="I45" s="25"/>
      <c r="J45" s="25"/>
      <c r="K45" s="25"/>
      <c r="L45" s="24">
        <f t="shared" si="1"/>
        <v>0</v>
      </c>
      <c r="M45" s="24">
        <f t="shared" si="2"/>
        <v>0</v>
      </c>
      <c r="N45" s="157"/>
      <c r="O45" s="50" t="s">
        <v>81</v>
      </c>
      <c r="P45" s="36"/>
      <c r="Q45" s="39"/>
      <c r="R45" s="39"/>
      <c r="S45" s="25"/>
      <c r="T45" s="25"/>
      <c r="U45" s="25"/>
      <c r="V45" s="25"/>
      <c r="W45" s="29">
        <f t="shared" si="3"/>
        <v>0</v>
      </c>
      <c r="X45" s="24">
        <f t="shared" si="0"/>
        <v>0</v>
      </c>
      <c r="Y45" s="8"/>
      <c r="Z45" s="42"/>
      <c r="AA45" s="43"/>
      <c r="AB45" s="43"/>
      <c r="AC45" s="43"/>
      <c r="AD45" s="43"/>
      <c r="AE45" s="43"/>
      <c r="AF45" s="43"/>
      <c r="AG45" s="43"/>
      <c r="AH45" s="43"/>
    </row>
    <row r="46" spans="1:34" x14ac:dyDescent="0.25">
      <c r="A46" s="43"/>
      <c r="B46" s="7"/>
      <c r="C46" s="50" t="s">
        <v>82</v>
      </c>
      <c r="D46" s="36"/>
      <c r="E46" s="39"/>
      <c r="F46" s="39"/>
      <c r="G46" s="183"/>
      <c r="H46" s="25"/>
      <c r="I46" s="25"/>
      <c r="J46" s="25"/>
      <c r="K46" s="25"/>
      <c r="L46" s="24">
        <f t="shared" si="1"/>
        <v>0</v>
      </c>
      <c r="M46" s="24">
        <f t="shared" si="2"/>
        <v>0</v>
      </c>
      <c r="N46" s="157"/>
      <c r="O46" s="50" t="s">
        <v>83</v>
      </c>
      <c r="P46" s="36"/>
      <c r="Q46" s="39"/>
      <c r="R46" s="39"/>
      <c r="S46" s="25"/>
      <c r="T46" s="25"/>
      <c r="U46" s="25"/>
      <c r="V46" s="25"/>
      <c r="W46" s="29">
        <f t="shared" si="3"/>
        <v>0</v>
      </c>
      <c r="X46" s="24">
        <f t="shared" si="0"/>
        <v>0</v>
      </c>
      <c r="Y46" s="8"/>
      <c r="Z46" s="42"/>
      <c r="AA46" s="43"/>
      <c r="AB46" s="43"/>
      <c r="AC46" s="43"/>
      <c r="AD46" s="43"/>
      <c r="AE46" s="43"/>
      <c r="AF46" s="43"/>
      <c r="AG46" s="43"/>
      <c r="AH46" s="43"/>
    </row>
    <row r="47" spans="1:34" x14ac:dyDescent="0.25">
      <c r="A47" s="43"/>
      <c r="B47" s="7"/>
      <c r="C47" s="50" t="s">
        <v>84</v>
      </c>
      <c r="D47" s="36"/>
      <c r="E47" s="39"/>
      <c r="F47" s="39"/>
      <c r="G47" s="183"/>
      <c r="H47" s="25"/>
      <c r="I47" s="25"/>
      <c r="J47" s="25"/>
      <c r="K47" s="25"/>
      <c r="L47" s="24">
        <f t="shared" si="1"/>
        <v>0</v>
      </c>
      <c r="M47" s="24">
        <f t="shared" si="2"/>
        <v>0</v>
      </c>
      <c r="N47" s="157"/>
      <c r="O47" s="50" t="s">
        <v>85</v>
      </c>
      <c r="P47" s="36"/>
      <c r="Q47" s="39"/>
      <c r="R47" s="39"/>
      <c r="S47" s="25"/>
      <c r="T47" s="25"/>
      <c r="U47" s="25"/>
      <c r="V47" s="25"/>
      <c r="W47" s="29">
        <f t="shared" si="3"/>
        <v>0</v>
      </c>
      <c r="X47" s="24">
        <f t="shared" si="0"/>
        <v>0</v>
      </c>
      <c r="Y47" s="8"/>
      <c r="Z47" s="42"/>
      <c r="AA47" s="43"/>
      <c r="AB47" s="43"/>
      <c r="AC47" s="43"/>
      <c r="AD47" s="43"/>
      <c r="AE47" s="43"/>
      <c r="AF47" s="43"/>
      <c r="AG47" s="43"/>
      <c r="AH47" s="43"/>
    </row>
    <row r="48" spans="1:34" x14ac:dyDescent="0.25">
      <c r="A48" s="43"/>
      <c r="B48" s="7"/>
      <c r="C48" s="50" t="s">
        <v>86</v>
      </c>
      <c r="D48" s="36"/>
      <c r="E48" s="39"/>
      <c r="F48" s="39"/>
      <c r="G48" s="183"/>
      <c r="H48" s="25"/>
      <c r="I48" s="25"/>
      <c r="J48" s="25"/>
      <c r="K48" s="25"/>
      <c r="L48" s="24">
        <f t="shared" si="1"/>
        <v>0</v>
      </c>
      <c r="M48" s="24">
        <f t="shared" si="2"/>
        <v>0</v>
      </c>
      <c r="N48" s="157"/>
      <c r="O48" s="50" t="s">
        <v>87</v>
      </c>
      <c r="P48" s="36"/>
      <c r="Q48" s="39"/>
      <c r="R48" s="39"/>
      <c r="S48" s="25"/>
      <c r="T48" s="25"/>
      <c r="U48" s="25"/>
      <c r="V48" s="25"/>
      <c r="W48" s="29">
        <f t="shared" si="3"/>
        <v>0</v>
      </c>
      <c r="X48" s="24">
        <f t="shared" si="0"/>
        <v>0</v>
      </c>
      <c r="Y48" s="8"/>
      <c r="Z48" s="42"/>
      <c r="AA48" s="43"/>
      <c r="AB48" s="43"/>
      <c r="AC48" s="43"/>
      <c r="AD48" s="43"/>
      <c r="AE48" s="43"/>
      <c r="AF48" s="43"/>
      <c r="AG48" s="43"/>
      <c r="AH48" s="43"/>
    </row>
    <row r="49" spans="1:34" x14ac:dyDescent="0.25">
      <c r="A49" s="43"/>
      <c r="B49" s="7"/>
      <c r="C49" s="50" t="s">
        <v>88</v>
      </c>
      <c r="D49" s="36"/>
      <c r="E49" s="39"/>
      <c r="F49" s="39"/>
      <c r="G49" s="183"/>
      <c r="H49" s="25"/>
      <c r="I49" s="25"/>
      <c r="J49" s="25"/>
      <c r="K49" s="25"/>
      <c r="L49" s="24">
        <f t="shared" si="1"/>
        <v>0</v>
      </c>
      <c r="M49" s="24">
        <f t="shared" si="2"/>
        <v>0</v>
      </c>
      <c r="N49" s="157"/>
      <c r="O49" s="50" t="s">
        <v>89</v>
      </c>
      <c r="P49" s="36"/>
      <c r="Q49" s="39"/>
      <c r="R49" s="39"/>
      <c r="S49" s="25"/>
      <c r="T49" s="25"/>
      <c r="U49" s="25"/>
      <c r="V49" s="25"/>
      <c r="W49" s="29">
        <f t="shared" si="3"/>
        <v>0</v>
      </c>
      <c r="X49" s="24">
        <f t="shared" si="0"/>
        <v>0</v>
      </c>
      <c r="Y49" s="8"/>
      <c r="Z49" s="42"/>
      <c r="AA49" s="43"/>
      <c r="AB49" s="43"/>
      <c r="AC49" s="43"/>
      <c r="AD49" s="43"/>
      <c r="AE49" s="43"/>
      <c r="AF49" s="43"/>
      <c r="AG49" s="43"/>
      <c r="AH49" s="43"/>
    </row>
    <row r="50" spans="1:34" x14ac:dyDescent="0.25">
      <c r="A50" s="43"/>
      <c r="B50" s="7"/>
      <c r="C50" s="50" t="s">
        <v>90</v>
      </c>
      <c r="D50" s="36"/>
      <c r="E50" s="39"/>
      <c r="F50" s="39"/>
      <c r="G50" s="183"/>
      <c r="H50" s="25"/>
      <c r="I50" s="25"/>
      <c r="J50" s="25"/>
      <c r="K50" s="25"/>
      <c r="L50" s="24">
        <f t="shared" si="1"/>
        <v>0</v>
      </c>
      <c r="M50" s="24">
        <f t="shared" si="2"/>
        <v>0</v>
      </c>
      <c r="N50" s="157"/>
      <c r="O50" s="50" t="s">
        <v>91</v>
      </c>
      <c r="P50" s="36"/>
      <c r="Q50" s="39"/>
      <c r="R50" s="39"/>
      <c r="S50" s="25"/>
      <c r="T50" s="25"/>
      <c r="U50" s="25"/>
      <c r="V50" s="25"/>
      <c r="W50" s="29">
        <f t="shared" si="3"/>
        <v>0</v>
      </c>
      <c r="X50" s="24">
        <f t="shared" si="0"/>
        <v>0</v>
      </c>
      <c r="Y50" s="8"/>
      <c r="Z50" s="42"/>
      <c r="AA50" s="43"/>
      <c r="AB50" s="43"/>
      <c r="AC50" s="43"/>
      <c r="AD50" s="43"/>
      <c r="AE50" s="43"/>
      <c r="AF50" s="43"/>
      <c r="AG50" s="43"/>
      <c r="AH50" s="43"/>
    </row>
    <row r="51" spans="1:34" x14ac:dyDescent="0.25">
      <c r="A51" s="43"/>
      <c r="B51" s="7"/>
      <c r="C51" s="50" t="s">
        <v>92</v>
      </c>
      <c r="D51" s="36"/>
      <c r="E51" s="39"/>
      <c r="F51" s="39"/>
      <c r="G51" s="183"/>
      <c r="H51" s="25"/>
      <c r="I51" s="25"/>
      <c r="J51" s="25"/>
      <c r="K51" s="25"/>
      <c r="L51" s="24">
        <f t="shared" si="1"/>
        <v>0</v>
      </c>
      <c r="M51" s="24">
        <f t="shared" si="2"/>
        <v>0</v>
      </c>
      <c r="N51" s="157"/>
      <c r="O51" s="50" t="s">
        <v>93</v>
      </c>
      <c r="P51" s="36"/>
      <c r="Q51" s="39"/>
      <c r="R51" s="39"/>
      <c r="S51" s="25"/>
      <c r="T51" s="25"/>
      <c r="U51" s="25"/>
      <c r="V51" s="25"/>
      <c r="W51" s="29">
        <f t="shared" si="3"/>
        <v>0</v>
      </c>
      <c r="X51" s="24">
        <f t="shared" si="0"/>
        <v>0</v>
      </c>
      <c r="Y51" s="8"/>
      <c r="Z51" s="42"/>
      <c r="AA51" s="43"/>
      <c r="AB51" s="43"/>
      <c r="AC51" s="43"/>
      <c r="AD51" s="43"/>
      <c r="AE51" s="43"/>
      <c r="AF51" s="43"/>
      <c r="AG51" s="43"/>
      <c r="AH51" s="43"/>
    </row>
    <row r="52" spans="1:34" x14ac:dyDescent="0.25">
      <c r="A52" s="43"/>
      <c r="B52" s="7"/>
      <c r="C52" s="50" t="s">
        <v>94</v>
      </c>
      <c r="D52" s="36"/>
      <c r="E52" s="39"/>
      <c r="F52" s="39"/>
      <c r="G52" s="183"/>
      <c r="H52" s="25"/>
      <c r="I52" s="25"/>
      <c r="J52" s="25"/>
      <c r="K52" s="25"/>
      <c r="L52" s="24">
        <f t="shared" si="1"/>
        <v>0</v>
      </c>
      <c r="M52" s="24">
        <f t="shared" si="2"/>
        <v>0</v>
      </c>
      <c r="N52" s="157"/>
      <c r="O52" s="50" t="s">
        <v>95</v>
      </c>
      <c r="P52" s="36"/>
      <c r="Q52" s="39"/>
      <c r="R52" s="39"/>
      <c r="S52" s="25"/>
      <c r="T52" s="25"/>
      <c r="U52" s="25"/>
      <c r="V52" s="25"/>
      <c r="W52" s="29">
        <f t="shared" si="3"/>
        <v>0</v>
      </c>
      <c r="X52" s="24">
        <f t="shared" si="0"/>
        <v>0</v>
      </c>
      <c r="Y52" s="8"/>
      <c r="Z52" s="42"/>
      <c r="AA52" s="43"/>
      <c r="AB52" s="43"/>
      <c r="AC52" s="43"/>
      <c r="AD52" s="43"/>
      <c r="AE52" s="43"/>
      <c r="AF52" s="43"/>
      <c r="AG52" s="43"/>
      <c r="AH52" s="43"/>
    </row>
    <row r="53" spans="1:34" x14ac:dyDescent="0.25">
      <c r="A53" s="43"/>
      <c r="B53" s="7"/>
      <c r="C53" s="50" t="s">
        <v>96</v>
      </c>
      <c r="D53" s="36"/>
      <c r="E53" s="39"/>
      <c r="F53" s="39"/>
      <c r="G53" s="183"/>
      <c r="H53" s="25"/>
      <c r="I53" s="25"/>
      <c r="J53" s="25"/>
      <c r="K53" s="25"/>
      <c r="L53" s="24">
        <f t="shared" si="1"/>
        <v>0</v>
      </c>
      <c r="M53" s="24">
        <f t="shared" si="2"/>
        <v>0</v>
      </c>
      <c r="N53" s="157"/>
      <c r="O53" s="50" t="s">
        <v>97</v>
      </c>
      <c r="P53" s="36"/>
      <c r="Q53" s="39"/>
      <c r="R53" s="39"/>
      <c r="S53" s="25"/>
      <c r="T53" s="25"/>
      <c r="U53" s="25"/>
      <c r="V53" s="25"/>
      <c r="W53" s="29">
        <f t="shared" si="3"/>
        <v>0</v>
      </c>
      <c r="X53" s="24">
        <f t="shared" si="0"/>
        <v>0</v>
      </c>
      <c r="Y53" s="8"/>
      <c r="Z53" s="42"/>
      <c r="AA53" s="43"/>
      <c r="AB53" s="43"/>
      <c r="AC53" s="43"/>
      <c r="AD53" s="43"/>
      <c r="AE53" s="43"/>
      <c r="AF53" s="43"/>
      <c r="AG53" s="43"/>
      <c r="AH53" s="43"/>
    </row>
    <row r="54" spans="1:34" x14ac:dyDescent="0.25">
      <c r="A54" s="43"/>
      <c r="B54" s="9"/>
      <c r="C54" s="10"/>
      <c r="D54" s="155"/>
      <c r="E54" s="155"/>
      <c r="F54" s="155"/>
      <c r="G54" s="155"/>
      <c r="H54" s="155"/>
      <c r="I54" s="155"/>
      <c r="J54" s="155"/>
      <c r="K54" s="155"/>
      <c r="L54" s="155"/>
      <c r="M54" s="155"/>
      <c r="N54" s="155"/>
      <c r="O54" s="155"/>
      <c r="P54" s="155"/>
      <c r="Q54" s="155"/>
      <c r="R54" s="155"/>
      <c r="S54" s="155"/>
      <c r="T54" s="155"/>
      <c r="U54" s="155"/>
      <c r="V54" s="155"/>
      <c r="W54" s="155"/>
      <c r="X54" s="155"/>
      <c r="Y54" s="11"/>
      <c r="Z54" s="42"/>
      <c r="AA54" s="43"/>
      <c r="AB54" s="43"/>
      <c r="AC54" s="43"/>
      <c r="AD54" s="43"/>
      <c r="AE54" s="43"/>
      <c r="AF54" s="43"/>
      <c r="AG54" s="43"/>
      <c r="AH54" s="43"/>
    </row>
    <row r="55" spans="1:34" x14ac:dyDescent="0.25">
      <c r="A55" s="43"/>
      <c r="B55" s="43"/>
      <c r="C55" s="43"/>
      <c r="D55" s="43"/>
      <c r="E55" s="43"/>
      <c r="F55" s="43"/>
      <c r="G55" s="43"/>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3"/>
    </row>
  </sheetData>
  <sheetProtection algorithmName="SHA-512" hashValue="W20AZhaEA2rXhSYNkG/ODpj1t3G7IoDiym6rkaAQbthLL2+v6Tbuu0a8iE3S+uqMi9/XPuYsKtN7GM/KnOvw/g==" saltValue="Ny5OxPFcGXlKLUjX/6qDbg==" spinCount="100000" sheet="1" formatRows="0" selectLockedCells="1"/>
  <mergeCells count="30">
    <mergeCell ref="C14:C16"/>
    <mergeCell ref="S15:V15"/>
    <mergeCell ref="O14:O16"/>
    <mergeCell ref="E8:I8"/>
    <mergeCell ref="P14:X14"/>
    <mergeCell ref="S13:V13"/>
    <mergeCell ref="P15:P16"/>
    <mergeCell ref="Q15:Q16"/>
    <mergeCell ref="R15:R16"/>
    <mergeCell ref="I13:K13"/>
    <mergeCell ref="D14:M14"/>
    <mergeCell ref="L15:L16"/>
    <mergeCell ref="M15:M16"/>
    <mergeCell ref="G15:G16"/>
    <mergeCell ref="X15:X16"/>
    <mergeCell ref="W15:W16"/>
    <mergeCell ref="A1:B1"/>
    <mergeCell ref="D2:G2"/>
    <mergeCell ref="D3:W3"/>
    <mergeCell ref="D4:W4"/>
    <mergeCell ref="D5:W5"/>
    <mergeCell ref="H15:K15"/>
    <mergeCell ref="D6:W6"/>
    <mergeCell ref="E9:I9"/>
    <mergeCell ref="E10:I10"/>
    <mergeCell ref="E11:I11"/>
    <mergeCell ref="D13:E13"/>
    <mergeCell ref="D15:D16"/>
    <mergeCell ref="E15:E16"/>
    <mergeCell ref="F15:F16"/>
  </mergeCells>
  <phoneticPr fontId="9" type="noConversion"/>
  <dataValidations count="2">
    <dataValidation type="decimal" allowBlank="1" showInputMessage="1" showErrorMessage="1" sqref="E11:I11" xr:uid="{B5F273E1-6FAB-4233-9DE9-F45BD6A2BE37}">
      <formula1>0</formula1>
      <formula2>20</formula2>
    </dataValidation>
    <dataValidation type="decimal" allowBlank="1" showInputMessage="1" showErrorMessage="1" sqref="E17:F53 Q17:R53" xr:uid="{9FCBF4E0-9531-459B-A535-CAD49E9A767F}">
      <formula1>0</formula1>
      <formula2>1</formula2>
    </dataValidation>
  </dataValidations>
  <pageMargins left="0.7" right="0.7" top="0.75" bottom="0.75" header="0.3" footer="0.3"/>
  <pageSetup orientation="portrait" horizontalDpi="1200" verticalDpi="1200" r:id="rId1"/>
  <ignoredErrors>
    <ignoredError sqref="W17"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D8FBD-BBB9-4776-A708-C2A6913D1D99}">
  <dimension ref="A1:AW84"/>
  <sheetViews>
    <sheetView zoomScale="90" zoomScaleNormal="90" workbookViewId="0">
      <selection activeCell="D18" sqref="D18"/>
    </sheetView>
  </sheetViews>
  <sheetFormatPr defaultRowHeight="15" x14ac:dyDescent="0.25"/>
  <cols>
    <col min="4" max="4" width="28.5703125" customWidth="1"/>
    <col min="5" max="5" width="14.140625" bestFit="1" customWidth="1"/>
    <col min="6" max="6" width="14.140625" customWidth="1"/>
    <col min="7" max="7" width="17.5703125" style="14" customWidth="1"/>
    <col min="8" max="8" width="12.5703125" customWidth="1"/>
    <col min="9" max="9" width="9.5703125" customWidth="1"/>
    <col min="10" max="10" width="14" bestFit="1" customWidth="1"/>
    <col min="11" max="16" width="14" customWidth="1"/>
    <col min="17" max="17" width="12.28515625" bestFit="1" customWidth="1"/>
    <col min="18" max="18" width="8.7109375" bestFit="1" customWidth="1"/>
    <col min="19" max="20" width="14" customWidth="1"/>
    <col min="21" max="21" width="15.5703125" customWidth="1"/>
    <col min="22" max="22" width="14.28515625" customWidth="1"/>
    <col min="25" max="25" width="45.5703125" bestFit="1" customWidth="1"/>
    <col min="26" max="26" width="14.140625" bestFit="1" customWidth="1"/>
    <col min="27" max="27" width="14.140625" customWidth="1"/>
    <col min="28" max="28" width="19" bestFit="1" customWidth="1"/>
    <col min="29" max="31" width="11.42578125" customWidth="1"/>
    <col min="32" max="32" width="16" customWidth="1"/>
    <col min="33" max="33" width="14.28515625" customWidth="1"/>
  </cols>
  <sheetData>
    <row r="1" spans="1:49" x14ac:dyDescent="0.25">
      <c r="A1" s="210"/>
      <c r="B1" s="210"/>
      <c r="C1" s="153"/>
      <c r="D1" s="153"/>
      <c r="E1" s="153"/>
      <c r="F1" s="153"/>
      <c r="G1" s="17"/>
      <c r="H1" s="153"/>
      <c r="I1" s="153"/>
      <c r="J1" s="153"/>
      <c r="K1" s="153"/>
      <c r="L1" s="153"/>
      <c r="M1" s="153"/>
      <c r="N1" s="153"/>
      <c r="O1" s="153"/>
      <c r="P1" s="153"/>
      <c r="Q1" s="153"/>
      <c r="R1" s="153"/>
      <c r="S1" s="153"/>
      <c r="T1" s="153"/>
      <c r="U1" s="153"/>
      <c r="V1" s="153"/>
      <c r="W1" s="153"/>
      <c r="X1" s="153"/>
      <c r="Y1" s="153"/>
      <c r="Z1" s="153"/>
      <c r="AA1" s="153"/>
      <c r="AB1" s="153"/>
      <c r="AC1" s="153"/>
      <c r="AD1" s="153"/>
      <c r="AE1" s="153"/>
      <c r="AF1" s="153"/>
      <c r="AG1" s="153"/>
      <c r="AH1" s="153"/>
      <c r="AI1" s="153"/>
      <c r="AJ1" s="43"/>
      <c r="AK1" s="43"/>
      <c r="AL1" s="43"/>
      <c r="AM1" s="43"/>
      <c r="AN1" s="43"/>
      <c r="AO1" s="43"/>
      <c r="AP1" s="43"/>
      <c r="AQ1" s="43"/>
      <c r="AR1" s="1"/>
      <c r="AS1" s="1"/>
      <c r="AT1" s="1"/>
      <c r="AU1" s="1"/>
      <c r="AV1" s="1"/>
      <c r="AW1" s="1"/>
    </row>
    <row r="2" spans="1:49" ht="15.75" x14ac:dyDescent="0.25">
      <c r="A2" s="43"/>
      <c r="B2" s="4"/>
      <c r="C2" s="5"/>
      <c r="D2" s="214"/>
      <c r="E2" s="214"/>
      <c r="F2" s="214"/>
      <c r="G2" s="214"/>
      <c r="H2" s="214"/>
      <c r="I2" s="5"/>
      <c r="J2" s="5"/>
      <c r="K2" s="5"/>
      <c r="L2" s="5"/>
      <c r="M2" s="5"/>
      <c r="N2" s="5"/>
      <c r="O2" s="5"/>
      <c r="P2" s="5"/>
      <c r="Q2" s="5"/>
      <c r="R2" s="5"/>
      <c r="S2" s="5"/>
      <c r="T2" s="5"/>
      <c r="U2" s="5"/>
      <c r="V2" s="5"/>
      <c r="W2" s="5"/>
      <c r="X2" s="5"/>
      <c r="Y2" s="5"/>
      <c r="Z2" s="5"/>
      <c r="AA2" s="5"/>
      <c r="AB2" s="5"/>
      <c r="AC2" s="5"/>
      <c r="AD2" s="5"/>
      <c r="AE2" s="5"/>
      <c r="AF2" s="5"/>
      <c r="AG2" s="5"/>
      <c r="AH2" s="6"/>
      <c r="AI2" s="42"/>
      <c r="AJ2" s="43"/>
      <c r="AK2" s="43"/>
      <c r="AL2" s="43"/>
      <c r="AM2" s="43"/>
      <c r="AN2" s="43"/>
      <c r="AO2" s="43"/>
      <c r="AP2" s="43"/>
      <c r="AQ2" s="43"/>
      <c r="AR2" s="1"/>
      <c r="AS2" s="1"/>
      <c r="AT2" s="1"/>
      <c r="AU2" s="1"/>
      <c r="AV2" s="1"/>
      <c r="AW2" s="1"/>
    </row>
    <row r="3" spans="1:49" ht="18.75" x14ac:dyDescent="0.3">
      <c r="A3" s="43"/>
      <c r="B3" s="2"/>
      <c r="C3" s="48"/>
      <c r="D3" s="211" t="s">
        <v>98</v>
      </c>
      <c r="E3" s="211"/>
      <c r="F3" s="211"/>
      <c r="G3" s="211"/>
      <c r="H3" s="211"/>
      <c r="I3" s="211"/>
      <c r="J3" s="211"/>
      <c r="K3" s="211"/>
      <c r="L3" s="211"/>
      <c r="M3" s="211"/>
      <c r="N3" s="211"/>
      <c r="O3" s="211"/>
      <c r="P3" s="211"/>
      <c r="Q3" s="211"/>
      <c r="R3" s="211"/>
      <c r="S3" s="211"/>
      <c r="T3" s="211"/>
      <c r="U3" s="211"/>
      <c r="V3" s="211"/>
      <c r="W3" s="211"/>
      <c r="X3" s="211"/>
      <c r="Y3" s="211"/>
      <c r="Z3" s="211"/>
      <c r="AA3" s="211"/>
      <c r="AB3" s="211"/>
      <c r="AC3" s="211"/>
      <c r="AD3" s="211"/>
      <c r="AE3" s="211"/>
      <c r="AF3" s="211"/>
      <c r="AG3" s="177"/>
      <c r="AH3" s="3"/>
      <c r="AI3" s="42"/>
      <c r="AJ3" s="43"/>
      <c r="AK3" s="43"/>
      <c r="AL3" s="43"/>
      <c r="AM3" s="43"/>
      <c r="AN3" s="43"/>
      <c r="AO3" s="43"/>
      <c r="AP3" s="43"/>
      <c r="AQ3" s="43"/>
      <c r="AR3" s="1"/>
      <c r="AS3" s="1"/>
      <c r="AT3" s="1"/>
      <c r="AU3" s="1"/>
      <c r="AV3" s="1"/>
      <c r="AW3" s="1"/>
    </row>
    <row r="4" spans="1:49" ht="15.75" x14ac:dyDescent="0.25">
      <c r="A4" s="43"/>
      <c r="B4" s="2"/>
      <c r="C4" s="48"/>
      <c r="D4" s="212" t="s">
        <v>2</v>
      </c>
      <c r="E4" s="212"/>
      <c r="F4" s="212"/>
      <c r="G4" s="212"/>
      <c r="H4" s="212"/>
      <c r="I4" s="212"/>
      <c r="J4" s="212"/>
      <c r="K4" s="212"/>
      <c r="L4" s="212"/>
      <c r="M4" s="212"/>
      <c r="N4" s="212"/>
      <c r="O4" s="212"/>
      <c r="P4" s="212"/>
      <c r="Q4" s="212"/>
      <c r="R4" s="212"/>
      <c r="S4" s="212"/>
      <c r="T4" s="212"/>
      <c r="U4" s="212"/>
      <c r="V4" s="212"/>
      <c r="W4" s="212"/>
      <c r="X4" s="212"/>
      <c r="Y4" s="212"/>
      <c r="Z4" s="212"/>
      <c r="AA4" s="212"/>
      <c r="AB4" s="212"/>
      <c r="AC4" s="212"/>
      <c r="AD4" s="212"/>
      <c r="AE4" s="212"/>
      <c r="AF4" s="212"/>
      <c r="AG4" s="178"/>
      <c r="AH4" s="3"/>
      <c r="AI4" s="42"/>
      <c r="AJ4" s="43"/>
      <c r="AK4" s="43"/>
      <c r="AL4" s="43"/>
      <c r="AM4" s="43"/>
      <c r="AN4" s="43"/>
      <c r="AO4" s="43"/>
      <c r="AP4" s="43"/>
      <c r="AQ4" s="43"/>
      <c r="AR4" s="1"/>
      <c r="AS4" s="1"/>
      <c r="AT4" s="1"/>
      <c r="AU4" s="1"/>
      <c r="AV4" s="1"/>
      <c r="AW4" s="1"/>
    </row>
    <row r="5" spans="1:49" ht="15.75" x14ac:dyDescent="0.25">
      <c r="A5" s="43"/>
      <c r="B5" s="2"/>
      <c r="C5" s="48"/>
      <c r="D5" s="212" t="s">
        <v>99</v>
      </c>
      <c r="E5" s="212"/>
      <c r="F5" s="212"/>
      <c r="G5" s="212"/>
      <c r="H5" s="212"/>
      <c r="I5" s="212"/>
      <c r="J5" s="212"/>
      <c r="K5" s="212"/>
      <c r="L5" s="212"/>
      <c r="M5" s="212"/>
      <c r="N5" s="212"/>
      <c r="O5" s="212"/>
      <c r="P5" s="212"/>
      <c r="Q5" s="212"/>
      <c r="R5" s="212"/>
      <c r="S5" s="212"/>
      <c r="T5" s="212"/>
      <c r="U5" s="212"/>
      <c r="V5" s="212"/>
      <c r="W5" s="212"/>
      <c r="X5" s="212"/>
      <c r="Y5" s="212"/>
      <c r="Z5" s="212"/>
      <c r="AA5" s="212"/>
      <c r="AB5" s="212"/>
      <c r="AC5" s="212"/>
      <c r="AD5" s="212"/>
      <c r="AE5" s="212"/>
      <c r="AF5" s="212"/>
      <c r="AG5" s="178"/>
      <c r="AH5" s="3"/>
      <c r="AI5" s="42"/>
      <c r="AJ5" s="43"/>
      <c r="AK5" s="43"/>
      <c r="AL5" s="43"/>
      <c r="AM5" s="43"/>
      <c r="AN5" s="43"/>
      <c r="AO5" s="43"/>
      <c r="AP5" s="43"/>
      <c r="AQ5" s="43"/>
      <c r="AR5" s="1"/>
      <c r="AS5" s="1"/>
      <c r="AT5" s="1"/>
      <c r="AU5" s="1"/>
      <c r="AV5" s="1"/>
      <c r="AW5" s="1"/>
    </row>
    <row r="6" spans="1:49" ht="15.75" x14ac:dyDescent="0.25">
      <c r="A6" s="43"/>
      <c r="B6" s="2"/>
      <c r="C6" s="48"/>
      <c r="D6" s="212" t="s">
        <v>100</v>
      </c>
      <c r="E6" s="212"/>
      <c r="F6" s="212"/>
      <c r="G6" s="212"/>
      <c r="H6" s="212"/>
      <c r="I6" s="212"/>
      <c r="J6" s="212"/>
      <c r="K6" s="212"/>
      <c r="L6" s="212"/>
      <c r="M6" s="212"/>
      <c r="N6" s="212"/>
      <c r="O6" s="212"/>
      <c r="P6" s="212"/>
      <c r="Q6" s="212"/>
      <c r="R6" s="212"/>
      <c r="S6" s="212"/>
      <c r="T6" s="212"/>
      <c r="U6" s="212"/>
      <c r="V6" s="212"/>
      <c r="W6" s="212"/>
      <c r="X6" s="212"/>
      <c r="Y6" s="212"/>
      <c r="Z6" s="212"/>
      <c r="AA6" s="212"/>
      <c r="AB6" s="212"/>
      <c r="AC6" s="212"/>
      <c r="AD6" s="212"/>
      <c r="AE6" s="212"/>
      <c r="AF6" s="212"/>
      <c r="AG6" s="178"/>
      <c r="AH6" s="3"/>
      <c r="AI6" s="42"/>
      <c r="AJ6" s="43"/>
      <c r="AK6" s="43"/>
      <c r="AL6" s="43"/>
      <c r="AM6" s="43"/>
      <c r="AN6" s="43"/>
      <c r="AO6" s="43"/>
      <c r="AP6" s="43"/>
      <c r="AQ6" s="43"/>
      <c r="AR6" s="1"/>
      <c r="AS6" s="1"/>
      <c r="AT6" s="1"/>
      <c r="AU6" s="1"/>
      <c r="AV6" s="1"/>
      <c r="AW6" s="1"/>
    </row>
    <row r="7" spans="1:49" ht="15.75" x14ac:dyDescent="0.25">
      <c r="A7" s="43"/>
      <c r="B7" s="2"/>
      <c r="C7" s="48"/>
      <c r="D7" s="178"/>
      <c r="E7" s="178"/>
      <c r="F7" s="178"/>
      <c r="G7" s="178"/>
      <c r="H7" s="178"/>
      <c r="I7" s="178"/>
      <c r="J7" s="178"/>
      <c r="K7" s="178"/>
      <c r="L7" s="178"/>
      <c r="M7" s="178"/>
      <c r="N7" s="178"/>
      <c r="O7" s="178"/>
      <c r="P7" s="178"/>
      <c r="Q7" s="178"/>
      <c r="R7" s="178"/>
      <c r="S7" s="178"/>
      <c r="T7" s="178"/>
      <c r="U7" s="178"/>
      <c r="V7" s="178"/>
      <c r="W7" s="178"/>
      <c r="X7" s="178"/>
      <c r="Y7" s="178"/>
      <c r="Z7" s="178"/>
      <c r="AA7" s="178"/>
      <c r="AB7" s="157"/>
      <c r="AC7" s="157"/>
      <c r="AD7" s="157"/>
      <c r="AE7" s="157"/>
      <c r="AF7" s="157"/>
      <c r="AG7" s="157"/>
      <c r="AH7" s="3"/>
      <c r="AI7" s="42"/>
      <c r="AJ7" s="43"/>
      <c r="AK7" s="43"/>
      <c r="AL7" s="43"/>
      <c r="AM7" s="43"/>
      <c r="AN7" s="43"/>
      <c r="AO7" s="43"/>
      <c r="AP7" s="43"/>
      <c r="AQ7" s="43"/>
      <c r="AR7" s="1"/>
      <c r="AS7" s="1"/>
      <c r="AT7" s="1"/>
      <c r="AU7" s="1"/>
      <c r="AV7" s="1"/>
      <c r="AW7" s="1"/>
    </row>
    <row r="8" spans="1:49" ht="15.75" x14ac:dyDescent="0.25">
      <c r="A8" s="43"/>
      <c r="B8" s="2"/>
      <c r="C8" s="48"/>
      <c r="D8" s="13" t="s">
        <v>3</v>
      </c>
      <c r="E8" s="215" t="e">
        <f>Proposer</f>
        <v>#REF!</v>
      </c>
      <c r="F8" s="215"/>
      <c r="G8" s="215"/>
      <c r="H8" s="215"/>
      <c r="I8" s="215"/>
      <c r="J8" s="178"/>
      <c r="K8" s="178"/>
      <c r="L8" s="178"/>
      <c r="M8" s="178"/>
      <c r="N8" s="178"/>
      <c r="O8" s="178"/>
      <c r="P8" s="178"/>
      <c r="Q8" s="178"/>
      <c r="R8" s="178"/>
      <c r="S8" s="178"/>
      <c r="T8" s="178"/>
      <c r="U8" s="178"/>
      <c r="V8" s="178"/>
      <c r="W8" s="178"/>
      <c r="X8" s="178"/>
      <c r="Y8" s="178"/>
      <c r="Z8" s="178"/>
      <c r="AA8" s="178"/>
      <c r="AB8" s="157"/>
      <c r="AC8" s="157"/>
      <c r="AD8" s="157"/>
      <c r="AE8" s="157"/>
      <c r="AF8" s="157"/>
      <c r="AG8" s="157"/>
      <c r="AH8" s="3"/>
      <c r="AI8" s="42"/>
      <c r="AJ8" s="43"/>
      <c r="AK8" s="43"/>
      <c r="AL8" s="43"/>
      <c r="AM8" s="43"/>
      <c r="AN8" s="43"/>
      <c r="AO8" s="43"/>
      <c r="AP8" s="43"/>
      <c r="AQ8" s="43"/>
      <c r="AR8" s="1"/>
      <c r="AS8" s="1"/>
      <c r="AT8" s="1"/>
      <c r="AU8" s="1"/>
      <c r="AV8" s="1"/>
      <c r="AW8" s="1"/>
    </row>
    <row r="9" spans="1:49" x14ac:dyDescent="0.25">
      <c r="A9" s="43"/>
      <c r="B9" s="7"/>
      <c r="C9" s="47"/>
      <c r="D9" s="13" t="s">
        <v>4</v>
      </c>
      <c r="E9" s="215" t="e">
        <f>BidFacility</f>
        <v>#REF!</v>
      </c>
      <c r="F9" s="215"/>
      <c r="G9" s="215"/>
      <c r="H9" s="215"/>
      <c r="I9" s="215"/>
      <c r="J9" s="157"/>
      <c r="K9" s="157"/>
      <c r="L9" s="157"/>
      <c r="M9" s="157"/>
      <c r="N9" s="157"/>
      <c r="O9" s="157"/>
      <c r="P9" s="157"/>
      <c r="Q9" s="157"/>
      <c r="R9" s="157"/>
      <c r="S9" s="157"/>
      <c r="T9" s="157"/>
      <c r="U9" s="157"/>
      <c r="V9" s="157"/>
      <c r="W9" s="157"/>
      <c r="X9" s="157"/>
      <c r="Y9" s="157"/>
      <c r="Z9" s="157"/>
      <c r="AA9" s="157"/>
      <c r="AB9" s="157"/>
      <c r="AC9" s="157"/>
      <c r="AD9" s="157"/>
      <c r="AE9" s="157"/>
      <c r="AF9" s="157"/>
      <c r="AG9" s="157"/>
      <c r="AH9" s="8"/>
      <c r="AI9" s="42"/>
      <c r="AJ9" s="15" t="str">
        <f>IF(ISBLANK(E9),"Required Information","")</f>
        <v/>
      </c>
      <c r="AK9" s="43"/>
      <c r="AL9" s="43"/>
      <c r="AM9" s="43"/>
      <c r="AN9" s="43"/>
      <c r="AO9" s="43"/>
      <c r="AP9" s="43"/>
      <c r="AQ9" s="43"/>
    </row>
    <row r="10" spans="1:49" x14ac:dyDescent="0.25">
      <c r="A10" s="43"/>
      <c r="B10" s="7"/>
      <c r="C10" s="47"/>
      <c r="D10" s="13" t="s">
        <v>5</v>
      </c>
      <c r="E10" s="213" t="e">
        <f>NYGATS</f>
        <v>#REF!</v>
      </c>
      <c r="F10" s="213"/>
      <c r="G10" s="213"/>
      <c r="H10" s="213"/>
      <c r="I10" s="213"/>
      <c r="J10" s="157"/>
      <c r="K10" s="157"/>
      <c r="L10" s="157"/>
      <c r="M10" s="157"/>
      <c r="N10" s="157"/>
      <c r="O10" s="157"/>
      <c r="P10" s="157"/>
      <c r="Q10" s="157"/>
      <c r="R10" s="157"/>
      <c r="S10" s="157"/>
      <c r="T10" s="157"/>
      <c r="U10" s="157"/>
      <c r="V10" s="157"/>
      <c r="W10" s="157"/>
      <c r="X10" s="157"/>
      <c r="Y10" s="157"/>
      <c r="Z10" s="157"/>
      <c r="AA10" s="157"/>
      <c r="AB10" s="157"/>
      <c r="AC10" s="157"/>
      <c r="AD10" s="157"/>
      <c r="AE10" s="157"/>
      <c r="AF10" s="157"/>
      <c r="AG10" s="157"/>
      <c r="AH10" s="8"/>
      <c r="AI10" s="42"/>
      <c r="AJ10" s="15"/>
      <c r="AK10" s="43"/>
      <c r="AL10" s="43"/>
      <c r="AM10" s="43"/>
      <c r="AN10" s="43"/>
      <c r="AO10" s="43"/>
      <c r="AP10" s="43"/>
      <c r="AQ10" s="43"/>
    </row>
    <row r="11" spans="1:49" x14ac:dyDescent="0.25">
      <c r="A11" s="43"/>
      <c r="B11" s="7"/>
      <c r="C11" s="47"/>
      <c r="D11" s="155"/>
      <c r="E11" s="155"/>
      <c r="F11" s="155"/>
      <c r="G11" s="157"/>
      <c r="H11" s="245" t="str">
        <f>IF(SUM(B16:B82)&gt;0,"Delete values from red shaded cells - inconsistent with selected Compensation Structure for the row","")</f>
        <v/>
      </c>
      <c r="I11" s="245"/>
      <c r="J11" s="245"/>
      <c r="K11" s="245"/>
      <c r="L11" s="245"/>
      <c r="M11" s="245"/>
      <c r="N11" s="245"/>
      <c r="O11" s="245"/>
      <c r="P11" s="245"/>
      <c r="Q11" s="245"/>
      <c r="R11" s="245"/>
      <c r="S11" s="245"/>
      <c r="T11" s="185"/>
      <c r="U11" s="157"/>
      <c r="V11" s="157"/>
      <c r="W11" s="157"/>
      <c r="X11" s="157"/>
      <c r="Y11" s="157"/>
      <c r="Z11" s="157"/>
      <c r="AA11" s="157"/>
      <c r="AB11" s="157"/>
      <c r="AC11" s="157"/>
      <c r="AD11" s="157"/>
      <c r="AE11" s="157"/>
      <c r="AF11" s="157"/>
      <c r="AG11" s="157"/>
      <c r="AH11" s="8"/>
      <c r="AI11" s="42"/>
      <c r="AJ11" s="15"/>
      <c r="AK11" s="43"/>
      <c r="AL11" s="43"/>
      <c r="AM11" s="43"/>
      <c r="AN11" s="43"/>
      <c r="AO11" s="43"/>
      <c r="AP11" s="43"/>
      <c r="AQ11" s="43"/>
    </row>
    <row r="12" spans="1:49" x14ac:dyDescent="0.25">
      <c r="A12" s="43"/>
      <c r="B12" s="7"/>
      <c r="C12" s="8"/>
      <c r="D12" s="221" t="s">
        <v>291</v>
      </c>
      <c r="E12" s="221"/>
      <c r="F12" s="44">
        <f>SUM(T18:T60)</f>
        <v>0</v>
      </c>
      <c r="G12" s="157"/>
      <c r="H12" s="221" t="s">
        <v>288</v>
      </c>
      <c r="I12" s="221"/>
      <c r="J12" s="221"/>
      <c r="K12" s="44">
        <f>SUMPRODUCT(H18:H82,I18:I82)/50+SUMPRODUCT(K18:K82,L18:L82)/50+SUMPRODUCT(N18:N82,O18:O82)/50+SUMPRODUCT(Q18:Q82,R18:R82)/50</f>
        <v>0</v>
      </c>
      <c r="L12" s="185"/>
      <c r="M12" s="185"/>
      <c r="N12" s="185"/>
      <c r="O12" s="185"/>
      <c r="P12" s="185"/>
      <c r="Q12" s="185"/>
      <c r="R12" s="221" t="s">
        <v>289</v>
      </c>
      <c r="S12" s="221"/>
      <c r="T12" s="221"/>
      <c r="U12" s="160">
        <f>SUM(U18:U82)</f>
        <v>0</v>
      </c>
      <c r="V12" s="160">
        <f>SUM(V18:V82)</f>
        <v>0</v>
      </c>
      <c r="W12" s="157"/>
      <c r="X12" s="157"/>
      <c r="Y12" s="157"/>
      <c r="Z12" s="157"/>
      <c r="AA12" s="157"/>
      <c r="AB12" s="221" t="s">
        <v>290</v>
      </c>
      <c r="AC12" s="221"/>
      <c r="AD12" s="221"/>
      <c r="AE12" s="221"/>
      <c r="AF12" s="158">
        <f>SUM(AF18:AF82)</f>
        <v>0</v>
      </c>
      <c r="AG12" s="158">
        <f>SUM(AG18:AG82)</f>
        <v>0</v>
      </c>
      <c r="AH12" s="8"/>
      <c r="AI12" s="42"/>
      <c r="AJ12" s="15"/>
      <c r="AK12" s="43"/>
      <c r="AL12" s="43"/>
      <c r="AM12" s="43"/>
      <c r="AN12" s="43"/>
      <c r="AO12" s="43"/>
      <c r="AP12" s="43"/>
      <c r="AQ12" s="43"/>
    </row>
    <row r="13" spans="1:49" x14ac:dyDescent="0.25">
      <c r="A13" s="43"/>
      <c r="B13" s="7"/>
      <c r="C13" s="235" t="s">
        <v>9</v>
      </c>
      <c r="D13" s="236" t="s">
        <v>101</v>
      </c>
      <c r="E13" s="236"/>
      <c r="F13" s="236"/>
      <c r="G13" s="236"/>
      <c r="H13" s="236"/>
      <c r="I13" s="236"/>
      <c r="J13" s="236"/>
      <c r="K13" s="236"/>
      <c r="L13" s="236"/>
      <c r="M13" s="236"/>
      <c r="N13" s="236"/>
      <c r="O13" s="236"/>
      <c r="P13" s="236"/>
      <c r="Q13" s="236"/>
      <c r="R13" s="236"/>
      <c r="S13" s="236"/>
      <c r="T13" s="236"/>
      <c r="U13" s="236"/>
      <c r="V13" s="236"/>
      <c r="W13" s="157"/>
      <c r="X13" s="235" t="s">
        <v>9</v>
      </c>
      <c r="Y13" s="236" t="s">
        <v>102</v>
      </c>
      <c r="Z13" s="236"/>
      <c r="AA13" s="236"/>
      <c r="AB13" s="236"/>
      <c r="AC13" s="236"/>
      <c r="AD13" s="236"/>
      <c r="AE13" s="236"/>
      <c r="AF13" s="236"/>
      <c r="AG13" s="236"/>
      <c r="AH13" s="8"/>
      <c r="AI13" s="42"/>
      <c r="AJ13" s="43"/>
      <c r="AK13" s="43"/>
      <c r="AL13" s="43"/>
      <c r="AM13" s="43"/>
      <c r="AN13" s="43"/>
      <c r="AO13" s="43"/>
      <c r="AP13" s="43"/>
      <c r="AQ13" s="43"/>
    </row>
    <row r="14" spans="1:49" ht="15" customHeight="1" x14ac:dyDescent="0.25">
      <c r="A14" s="43"/>
      <c r="B14" s="7"/>
      <c r="C14" s="235"/>
      <c r="D14" s="244" t="s">
        <v>103</v>
      </c>
      <c r="E14" s="240" t="s">
        <v>13</v>
      </c>
      <c r="F14" s="240" t="s">
        <v>14</v>
      </c>
      <c r="G14" s="244" t="s">
        <v>104</v>
      </c>
      <c r="H14" s="242" t="s">
        <v>106</v>
      </c>
      <c r="I14" s="225"/>
      <c r="J14" s="226"/>
      <c r="K14" s="242" t="s">
        <v>22</v>
      </c>
      <c r="L14" s="225"/>
      <c r="M14" s="226"/>
      <c r="N14" s="242" t="s">
        <v>23</v>
      </c>
      <c r="O14" s="225"/>
      <c r="P14" s="226"/>
      <c r="Q14" s="232" t="str">
        <f>"Contract Years 4 through "&amp;ContractTenor</f>
        <v>Contract Years 4 through 20</v>
      </c>
      <c r="R14" s="233"/>
      <c r="S14" s="234"/>
      <c r="T14" s="240" t="s">
        <v>107</v>
      </c>
      <c r="U14" s="240" t="s">
        <v>18</v>
      </c>
      <c r="V14" s="216" t="s">
        <v>19</v>
      </c>
      <c r="W14" s="157"/>
      <c r="X14" s="235"/>
      <c r="Y14" s="216" t="s">
        <v>105</v>
      </c>
      <c r="Z14" s="240" t="s">
        <v>13</v>
      </c>
      <c r="AA14" s="240" t="s">
        <v>14</v>
      </c>
      <c r="AB14" s="233" t="s">
        <v>20</v>
      </c>
      <c r="AC14" s="233"/>
      <c r="AD14" s="233"/>
      <c r="AE14" s="234"/>
      <c r="AF14" s="240" t="s">
        <v>18</v>
      </c>
      <c r="AG14" s="216" t="s">
        <v>19</v>
      </c>
      <c r="AH14" s="8"/>
      <c r="AI14" s="42"/>
      <c r="AJ14" s="43"/>
      <c r="AK14" s="43"/>
      <c r="AL14" s="43"/>
      <c r="AM14" s="43"/>
      <c r="AN14" s="43"/>
      <c r="AO14" s="43"/>
      <c r="AP14" s="43"/>
      <c r="AQ14" s="43"/>
    </row>
    <row r="15" spans="1:49" ht="60" x14ac:dyDescent="0.25">
      <c r="A15" s="43"/>
      <c r="B15" s="7"/>
      <c r="C15" s="235"/>
      <c r="D15" s="241"/>
      <c r="E15" s="241"/>
      <c r="F15" s="241"/>
      <c r="G15" s="241"/>
      <c r="H15" s="184" t="s">
        <v>108</v>
      </c>
      <c r="I15" s="184" t="s">
        <v>109</v>
      </c>
      <c r="J15" s="184" t="s">
        <v>17</v>
      </c>
      <c r="K15" s="184" t="s">
        <v>108</v>
      </c>
      <c r="L15" s="184" t="s">
        <v>109</v>
      </c>
      <c r="M15" s="184" t="s">
        <v>17</v>
      </c>
      <c r="N15" s="184" t="s">
        <v>108</v>
      </c>
      <c r="O15" s="184" t="s">
        <v>109</v>
      </c>
      <c r="P15" s="184" t="s">
        <v>17</v>
      </c>
      <c r="Q15" s="184" t="s">
        <v>108</v>
      </c>
      <c r="R15" s="184" t="s">
        <v>109</v>
      </c>
      <c r="S15" s="184" t="s">
        <v>17</v>
      </c>
      <c r="T15" s="241"/>
      <c r="U15" s="241"/>
      <c r="V15" s="216"/>
      <c r="W15" s="157"/>
      <c r="X15" s="229"/>
      <c r="Y15" s="216"/>
      <c r="Z15" s="241"/>
      <c r="AA15" s="241"/>
      <c r="AB15" s="180" t="s">
        <v>21</v>
      </c>
      <c r="AC15" s="181" t="s">
        <v>22</v>
      </c>
      <c r="AD15" s="181" t="s">
        <v>23</v>
      </c>
      <c r="AE15" s="181" t="str">
        <f>"Contract Years 4-"&amp;ContractTenor</f>
        <v>Contract Years 4-20</v>
      </c>
      <c r="AF15" s="244"/>
      <c r="AG15" s="240"/>
      <c r="AH15" s="8"/>
      <c r="AI15" s="42"/>
      <c r="AJ15" s="43"/>
      <c r="AK15" s="43"/>
      <c r="AL15" s="43"/>
      <c r="AM15" s="43"/>
      <c r="AN15" s="43"/>
      <c r="AO15" s="43"/>
      <c r="AP15" s="43"/>
      <c r="AQ15" s="43"/>
    </row>
    <row r="16" spans="1:49" x14ac:dyDescent="0.25">
      <c r="A16" s="43"/>
      <c r="B16" s="35">
        <f>IF(G16="Services",COUNTA(H16:I16,K16:L16,N16:O16,Q16:R16),0)</f>
        <v>0</v>
      </c>
      <c r="C16" s="49"/>
      <c r="D16" s="22" t="s">
        <v>110</v>
      </c>
      <c r="E16" s="38">
        <v>0.75</v>
      </c>
      <c r="F16" s="38">
        <v>0.4</v>
      </c>
      <c r="G16" s="23" t="s">
        <v>111</v>
      </c>
      <c r="H16" s="23">
        <v>0</v>
      </c>
      <c r="I16" s="23">
        <v>0</v>
      </c>
      <c r="J16" s="24">
        <v>0</v>
      </c>
      <c r="K16" s="23">
        <v>25</v>
      </c>
      <c r="L16" s="23">
        <v>20</v>
      </c>
      <c r="M16" s="24">
        <v>825000</v>
      </c>
      <c r="N16" s="23">
        <v>25</v>
      </c>
      <c r="O16" s="23">
        <v>5</v>
      </c>
      <c r="P16" s="24">
        <v>206250</v>
      </c>
      <c r="Q16" s="23">
        <v>0</v>
      </c>
      <c r="R16" s="23">
        <v>0</v>
      </c>
      <c r="S16" s="24">
        <v>0</v>
      </c>
      <c r="T16" s="23">
        <f>MAX(H16,K16,N16,Q16)</f>
        <v>25</v>
      </c>
      <c r="U16" s="24">
        <f>J16+M16+P16</f>
        <v>1031250</v>
      </c>
      <c r="V16" s="24">
        <f>U16+S16</f>
        <v>1031250</v>
      </c>
      <c r="W16" s="157"/>
      <c r="X16" s="243" t="s">
        <v>112</v>
      </c>
      <c r="Y16" s="243"/>
      <c r="Z16" s="243"/>
      <c r="AA16" s="243"/>
      <c r="AB16" s="243"/>
      <c r="AC16" s="243"/>
      <c r="AD16" s="243"/>
      <c r="AE16" s="243"/>
      <c r="AF16" s="243"/>
      <c r="AG16" s="243"/>
      <c r="AH16" s="8"/>
      <c r="AI16" s="42"/>
      <c r="AJ16" s="43"/>
      <c r="AK16" s="43"/>
      <c r="AL16" s="43"/>
      <c r="AM16" s="43"/>
      <c r="AN16" s="43"/>
      <c r="AO16" s="43"/>
      <c r="AP16" s="43"/>
      <c r="AQ16" s="43"/>
    </row>
    <row r="17" spans="1:43" x14ac:dyDescent="0.25">
      <c r="A17" s="43"/>
      <c r="B17" s="35">
        <f t="shared" ref="B17:B80" si="0">IF(G17="Services",COUNTA(H17:I17,K17:L17,N17:O17,Q17:R17),0)</f>
        <v>0</v>
      </c>
      <c r="C17" s="50"/>
      <c r="D17" s="27" t="s">
        <v>113</v>
      </c>
      <c r="E17" s="38">
        <v>0</v>
      </c>
      <c r="F17" s="38">
        <v>0.25</v>
      </c>
      <c r="G17" s="12" t="s">
        <v>114</v>
      </c>
      <c r="H17" s="12"/>
      <c r="I17" s="28"/>
      <c r="J17" s="28">
        <v>250000</v>
      </c>
      <c r="K17" s="12"/>
      <c r="L17" s="28"/>
      <c r="M17" s="28">
        <v>500000</v>
      </c>
      <c r="N17" s="12"/>
      <c r="O17" s="28"/>
      <c r="P17" s="28">
        <v>300000</v>
      </c>
      <c r="Q17" s="12"/>
      <c r="R17" s="28"/>
      <c r="S17" s="28">
        <v>1000000</v>
      </c>
      <c r="T17" s="23">
        <f t="shared" ref="T17:T80" si="1">MAX(H17,K17,N17,Q17)</f>
        <v>0</v>
      </c>
      <c r="U17" s="24">
        <f t="shared" ref="U17:U80" si="2">J17+M17+P17</f>
        <v>1050000</v>
      </c>
      <c r="V17" s="24">
        <f t="shared" ref="V17:V80" si="3">U17+S17</f>
        <v>2050000</v>
      </c>
      <c r="W17" s="157"/>
      <c r="X17" s="163"/>
      <c r="Y17" s="164" t="s">
        <v>115</v>
      </c>
      <c r="Z17" s="165">
        <v>0.75</v>
      </c>
      <c r="AA17" s="165">
        <v>0</v>
      </c>
      <c r="AB17" s="166">
        <v>0</v>
      </c>
      <c r="AC17" s="166">
        <v>150000</v>
      </c>
      <c r="AD17" s="166">
        <v>15000</v>
      </c>
      <c r="AE17" s="166">
        <v>10000</v>
      </c>
      <c r="AF17" s="167">
        <f t="shared" ref="AF17:AF38" si="4">SUM(AB17:AD17)</f>
        <v>165000</v>
      </c>
      <c r="AG17" s="167">
        <f>AF17+AE17</f>
        <v>175000</v>
      </c>
      <c r="AH17" s="8"/>
      <c r="AI17" s="42"/>
      <c r="AJ17" s="43"/>
      <c r="AK17" s="43"/>
      <c r="AL17" s="43"/>
      <c r="AM17" s="43"/>
      <c r="AN17" s="43"/>
      <c r="AO17" s="43"/>
      <c r="AP17" s="43"/>
      <c r="AQ17" s="43"/>
    </row>
    <row r="18" spans="1:43" x14ac:dyDescent="0.25">
      <c r="A18" s="43"/>
      <c r="B18" s="35">
        <f t="shared" si="0"/>
        <v>0</v>
      </c>
      <c r="C18" s="50" t="s">
        <v>116</v>
      </c>
      <c r="D18" s="36"/>
      <c r="E18" s="39"/>
      <c r="F18" s="39"/>
      <c r="G18" s="183"/>
      <c r="H18" s="183"/>
      <c r="I18" s="41"/>
      <c r="J18" s="25"/>
      <c r="K18" s="183"/>
      <c r="L18" s="41"/>
      <c r="M18" s="25"/>
      <c r="N18" s="183"/>
      <c r="O18" s="41"/>
      <c r="P18" s="25"/>
      <c r="Q18" s="183"/>
      <c r="R18" s="41"/>
      <c r="S18" s="25"/>
      <c r="T18" s="16">
        <f t="shared" si="1"/>
        <v>0</v>
      </c>
      <c r="U18" s="29">
        <f t="shared" si="2"/>
        <v>0</v>
      </c>
      <c r="V18" s="29">
        <f>U18+S18</f>
        <v>0</v>
      </c>
      <c r="W18" s="157"/>
      <c r="X18" s="50" t="s">
        <v>117</v>
      </c>
      <c r="Y18" s="36"/>
      <c r="Z18" s="39"/>
      <c r="AA18" s="39"/>
      <c r="AB18" s="25"/>
      <c r="AC18" s="25"/>
      <c r="AD18" s="25"/>
      <c r="AE18" s="25"/>
      <c r="AF18" s="26">
        <f t="shared" si="4"/>
        <v>0</v>
      </c>
      <c r="AG18" s="29">
        <f>AF18+AE18</f>
        <v>0</v>
      </c>
      <c r="AH18" s="8"/>
      <c r="AI18" s="42"/>
      <c r="AJ18" s="43"/>
      <c r="AK18" s="43"/>
      <c r="AL18" s="43"/>
      <c r="AM18" s="43"/>
      <c r="AN18" s="43"/>
      <c r="AO18" s="43"/>
      <c r="AP18" s="43"/>
      <c r="AQ18" s="43"/>
    </row>
    <row r="19" spans="1:43" x14ac:dyDescent="0.25">
      <c r="A19" s="43"/>
      <c r="B19" s="35">
        <f t="shared" si="0"/>
        <v>0</v>
      </c>
      <c r="C19" s="50" t="s">
        <v>118</v>
      </c>
      <c r="D19" s="36"/>
      <c r="E19" s="39"/>
      <c r="F19" s="39"/>
      <c r="G19" s="183"/>
      <c r="H19" s="183"/>
      <c r="I19" s="41"/>
      <c r="J19" s="25"/>
      <c r="K19" s="183"/>
      <c r="L19" s="41"/>
      <c r="M19" s="25"/>
      <c r="N19" s="183"/>
      <c r="O19" s="41"/>
      <c r="P19" s="25"/>
      <c r="Q19" s="183"/>
      <c r="R19" s="41"/>
      <c r="S19" s="25"/>
      <c r="T19" s="16">
        <f t="shared" si="1"/>
        <v>0</v>
      </c>
      <c r="U19" s="29">
        <f t="shared" si="2"/>
        <v>0</v>
      </c>
      <c r="V19" s="29">
        <f t="shared" si="3"/>
        <v>0</v>
      </c>
      <c r="W19" s="157"/>
      <c r="X19" s="50" t="s">
        <v>119</v>
      </c>
      <c r="Y19" s="36"/>
      <c r="Z19" s="39"/>
      <c r="AA19" s="39"/>
      <c r="AB19" s="25"/>
      <c r="AC19" s="25"/>
      <c r="AD19" s="25"/>
      <c r="AE19" s="25"/>
      <c r="AF19" s="26">
        <f t="shared" si="4"/>
        <v>0</v>
      </c>
      <c r="AG19" s="29">
        <f t="shared" ref="AG19:AG74" si="5">AF19+AE19</f>
        <v>0</v>
      </c>
      <c r="AH19" s="8"/>
      <c r="AI19" s="42"/>
      <c r="AJ19" s="43"/>
      <c r="AK19" s="43"/>
      <c r="AL19" s="43"/>
      <c r="AM19" s="43"/>
      <c r="AN19" s="43"/>
      <c r="AO19" s="43"/>
      <c r="AP19" s="43"/>
      <c r="AQ19" s="43"/>
    </row>
    <row r="20" spans="1:43" x14ac:dyDescent="0.25">
      <c r="A20" s="43"/>
      <c r="B20" s="35">
        <f t="shared" si="0"/>
        <v>0</v>
      </c>
      <c r="C20" s="50" t="s">
        <v>120</v>
      </c>
      <c r="D20" s="36"/>
      <c r="E20" s="39"/>
      <c r="F20" s="39"/>
      <c r="G20" s="183"/>
      <c r="H20" s="183"/>
      <c r="I20" s="41"/>
      <c r="J20" s="25"/>
      <c r="K20" s="183"/>
      <c r="L20" s="41"/>
      <c r="M20" s="25"/>
      <c r="N20" s="183"/>
      <c r="O20" s="41"/>
      <c r="P20" s="25"/>
      <c r="Q20" s="183"/>
      <c r="R20" s="41"/>
      <c r="S20" s="25"/>
      <c r="T20" s="16">
        <f t="shared" si="1"/>
        <v>0</v>
      </c>
      <c r="U20" s="29">
        <f t="shared" si="2"/>
        <v>0</v>
      </c>
      <c r="V20" s="29">
        <f t="shared" si="3"/>
        <v>0</v>
      </c>
      <c r="W20" s="157"/>
      <c r="X20" s="50" t="s">
        <v>121</v>
      </c>
      <c r="Y20" s="36"/>
      <c r="Z20" s="39"/>
      <c r="AA20" s="39"/>
      <c r="AB20" s="25"/>
      <c r="AC20" s="25"/>
      <c r="AD20" s="25"/>
      <c r="AE20" s="25"/>
      <c r="AF20" s="26">
        <f t="shared" si="4"/>
        <v>0</v>
      </c>
      <c r="AG20" s="29">
        <f t="shared" si="5"/>
        <v>0</v>
      </c>
      <c r="AH20" s="8"/>
      <c r="AI20" s="42"/>
      <c r="AJ20" s="43"/>
      <c r="AK20" s="43"/>
      <c r="AL20" s="43"/>
      <c r="AM20" s="43"/>
      <c r="AN20" s="43"/>
      <c r="AO20" s="43"/>
      <c r="AP20" s="43"/>
      <c r="AQ20" s="43"/>
    </row>
    <row r="21" spans="1:43" x14ac:dyDescent="0.25">
      <c r="A21" s="43"/>
      <c r="B21" s="35">
        <f t="shared" si="0"/>
        <v>0</v>
      </c>
      <c r="C21" s="50" t="s">
        <v>122</v>
      </c>
      <c r="D21" s="36"/>
      <c r="E21" s="39"/>
      <c r="F21" s="39"/>
      <c r="G21" s="183"/>
      <c r="H21" s="183"/>
      <c r="I21" s="41"/>
      <c r="J21" s="25"/>
      <c r="K21" s="183"/>
      <c r="L21" s="41"/>
      <c r="M21" s="25"/>
      <c r="N21" s="183"/>
      <c r="O21" s="41"/>
      <c r="P21" s="25"/>
      <c r="Q21" s="183"/>
      <c r="R21" s="41"/>
      <c r="S21" s="25"/>
      <c r="T21" s="16">
        <f t="shared" si="1"/>
        <v>0</v>
      </c>
      <c r="U21" s="29">
        <f t="shared" si="2"/>
        <v>0</v>
      </c>
      <c r="V21" s="29">
        <f t="shared" si="3"/>
        <v>0</v>
      </c>
      <c r="W21" s="157"/>
      <c r="X21" s="50" t="s">
        <v>123</v>
      </c>
      <c r="Y21" s="36"/>
      <c r="Z21" s="39"/>
      <c r="AA21" s="39"/>
      <c r="AB21" s="25"/>
      <c r="AC21" s="25"/>
      <c r="AD21" s="25"/>
      <c r="AE21" s="25"/>
      <c r="AF21" s="26">
        <f t="shared" si="4"/>
        <v>0</v>
      </c>
      <c r="AG21" s="29">
        <f t="shared" si="5"/>
        <v>0</v>
      </c>
      <c r="AH21" s="8"/>
      <c r="AI21" s="42"/>
      <c r="AJ21" s="43"/>
      <c r="AK21" s="43"/>
      <c r="AL21" s="43"/>
      <c r="AM21" s="43"/>
      <c r="AN21" s="43"/>
      <c r="AO21" s="43"/>
      <c r="AP21" s="43"/>
      <c r="AQ21" s="43"/>
    </row>
    <row r="22" spans="1:43" x14ac:dyDescent="0.25">
      <c r="A22" s="43"/>
      <c r="B22" s="35">
        <f t="shared" si="0"/>
        <v>0</v>
      </c>
      <c r="C22" s="50" t="s">
        <v>124</v>
      </c>
      <c r="D22" s="36"/>
      <c r="E22" s="39"/>
      <c r="F22" s="39"/>
      <c r="G22" s="183"/>
      <c r="H22" s="183"/>
      <c r="I22" s="41"/>
      <c r="J22" s="25"/>
      <c r="K22" s="183"/>
      <c r="L22" s="41"/>
      <c r="M22" s="25"/>
      <c r="N22" s="183"/>
      <c r="O22" s="41"/>
      <c r="P22" s="25"/>
      <c r="Q22" s="183"/>
      <c r="R22" s="41"/>
      <c r="S22" s="25"/>
      <c r="T22" s="16">
        <f t="shared" si="1"/>
        <v>0</v>
      </c>
      <c r="U22" s="29">
        <f t="shared" si="2"/>
        <v>0</v>
      </c>
      <c r="V22" s="29">
        <f t="shared" si="3"/>
        <v>0</v>
      </c>
      <c r="W22" s="157"/>
      <c r="X22" s="50" t="s">
        <v>125</v>
      </c>
      <c r="Y22" s="36"/>
      <c r="Z22" s="39"/>
      <c r="AA22" s="39"/>
      <c r="AB22" s="25"/>
      <c r="AC22" s="25"/>
      <c r="AD22" s="25"/>
      <c r="AE22" s="25"/>
      <c r="AF22" s="26">
        <f t="shared" si="4"/>
        <v>0</v>
      </c>
      <c r="AG22" s="29">
        <f t="shared" si="5"/>
        <v>0</v>
      </c>
      <c r="AH22" s="8"/>
      <c r="AI22" s="42"/>
      <c r="AJ22" s="43"/>
      <c r="AK22" s="43"/>
      <c r="AL22" s="43"/>
      <c r="AM22" s="43"/>
      <c r="AN22" s="43"/>
      <c r="AO22" s="43"/>
      <c r="AP22" s="43"/>
      <c r="AQ22" s="43"/>
    </row>
    <row r="23" spans="1:43" x14ac:dyDescent="0.25">
      <c r="A23" s="43"/>
      <c r="B23" s="35">
        <f t="shared" si="0"/>
        <v>0</v>
      </c>
      <c r="C23" s="50" t="s">
        <v>126</v>
      </c>
      <c r="D23" s="36"/>
      <c r="E23" s="39"/>
      <c r="F23" s="39"/>
      <c r="G23" s="183"/>
      <c r="H23" s="183"/>
      <c r="I23" s="41"/>
      <c r="J23" s="25"/>
      <c r="K23" s="183"/>
      <c r="L23" s="41"/>
      <c r="M23" s="25"/>
      <c r="N23" s="183"/>
      <c r="O23" s="41"/>
      <c r="P23" s="25"/>
      <c r="Q23" s="183"/>
      <c r="R23" s="41"/>
      <c r="S23" s="25"/>
      <c r="T23" s="16">
        <f t="shared" si="1"/>
        <v>0</v>
      </c>
      <c r="U23" s="29">
        <f t="shared" si="2"/>
        <v>0</v>
      </c>
      <c r="V23" s="29">
        <f t="shared" si="3"/>
        <v>0</v>
      </c>
      <c r="W23" s="157"/>
      <c r="X23" s="50" t="s">
        <v>127</v>
      </c>
      <c r="Y23" s="36"/>
      <c r="Z23" s="39"/>
      <c r="AA23" s="39"/>
      <c r="AB23" s="25"/>
      <c r="AC23" s="25"/>
      <c r="AD23" s="25"/>
      <c r="AE23" s="25"/>
      <c r="AF23" s="26">
        <f t="shared" si="4"/>
        <v>0</v>
      </c>
      <c r="AG23" s="29">
        <f t="shared" si="5"/>
        <v>0</v>
      </c>
      <c r="AH23" s="8"/>
      <c r="AI23" s="42"/>
      <c r="AJ23" s="43"/>
      <c r="AK23" s="43"/>
      <c r="AL23" s="43"/>
      <c r="AM23" s="43"/>
      <c r="AN23" s="43"/>
      <c r="AO23" s="43"/>
      <c r="AP23" s="43"/>
      <c r="AQ23" s="43"/>
    </row>
    <row r="24" spans="1:43" x14ac:dyDescent="0.25">
      <c r="A24" s="43"/>
      <c r="B24" s="35">
        <f t="shared" si="0"/>
        <v>0</v>
      </c>
      <c r="C24" s="50" t="s">
        <v>128</v>
      </c>
      <c r="D24" s="36"/>
      <c r="E24" s="39"/>
      <c r="F24" s="39"/>
      <c r="G24" s="183"/>
      <c r="H24" s="183"/>
      <c r="I24" s="41"/>
      <c r="J24" s="25"/>
      <c r="K24" s="183"/>
      <c r="L24" s="41"/>
      <c r="M24" s="25"/>
      <c r="N24" s="183"/>
      <c r="O24" s="41"/>
      <c r="P24" s="25"/>
      <c r="Q24" s="183"/>
      <c r="R24" s="41"/>
      <c r="S24" s="25"/>
      <c r="T24" s="16">
        <f t="shared" si="1"/>
        <v>0</v>
      </c>
      <c r="U24" s="29">
        <f t="shared" si="2"/>
        <v>0</v>
      </c>
      <c r="V24" s="29">
        <f t="shared" si="3"/>
        <v>0</v>
      </c>
      <c r="W24" s="157"/>
      <c r="X24" s="50" t="s">
        <v>129</v>
      </c>
      <c r="Y24" s="36"/>
      <c r="Z24" s="39"/>
      <c r="AA24" s="39"/>
      <c r="AB24" s="25"/>
      <c r="AC24" s="25"/>
      <c r="AD24" s="25"/>
      <c r="AE24" s="25"/>
      <c r="AF24" s="26">
        <f t="shared" si="4"/>
        <v>0</v>
      </c>
      <c r="AG24" s="29">
        <f t="shared" si="5"/>
        <v>0</v>
      </c>
      <c r="AH24" s="8"/>
      <c r="AI24" s="42"/>
      <c r="AJ24" s="43"/>
      <c r="AK24" s="43"/>
      <c r="AL24" s="43"/>
      <c r="AM24" s="43"/>
      <c r="AN24" s="43"/>
      <c r="AO24" s="43"/>
      <c r="AP24" s="43"/>
      <c r="AQ24" s="43"/>
    </row>
    <row r="25" spans="1:43" x14ac:dyDescent="0.25">
      <c r="A25" s="43"/>
      <c r="B25" s="35">
        <f t="shared" si="0"/>
        <v>0</v>
      </c>
      <c r="C25" s="50" t="s">
        <v>130</v>
      </c>
      <c r="D25" s="36"/>
      <c r="E25" s="39"/>
      <c r="F25" s="39"/>
      <c r="G25" s="183"/>
      <c r="H25" s="183"/>
      <c r="I25" s="41"/>
      <c r="J25" s="25"/>
      <c r="K25" s="183"/>
      <c r="L25" s="41"/>
      <c r="M25" s="25"/>
      <c r="N25" s="183"/>
      <c r="O25" s="41"/>
      <c r="P25" s="25"/>
      <c r="Q25" s="183"/>
      <c r="R25" s="41"/>
      <c r="S25" s="25"/>
      <c r="T25" s="16">
        <f t="shared" si="1"/>
        <v>0</v>
      </c>
      <c r="U25" s="29">
        <f t="shared" si="2"/>
        <v>0</v>
      </c>
      <c r="V25" s="29">
        <f t="shared" si="3"/>
        <v>0</v>
      </c>
      <c r="W25" s="157"/>
      <c r="X25" s="50" t="s">
        <v>131</v>
      </c>
      <c r="Y25" s="36"/>
      <c r="Z25" s="39"/>
      <c r="AA25" s="39"/>
      <c r="AB25" s="25"/>
      <c r="AC25" s="25"/>
      <c r="AD25" s="25"/>
      <c r="AE25" s="25"/>
      <c r="AF25" s="26">
        <f t="shared" si="4"/>
        <v>0</v>
      </c>
      <c r="AG25" s="29">
        <f t="shared" si="5"/>
        <v>0</v>
      </c>
      <c r="AH25" s="8"/>
      <c r="AI25" s="42"/>
      <c r="AJ25" s="43"/>
      <c r="AK25" s="43"/>
      <c r="AL25" s="43"/>
      <c r="AM25" s="43"/>
      <c r="AN25" s="43"/>
      <c r="AO25" s="43"/>
      <c r="AP25" s="43"/>
      <c r="AQ25" s="43"/>
    </row>
    <row r="26" spans="1:43" x14ac:dyDescent="0.25">
      <c r="A26" s="43"/>
      <c r="B26" s="35">
        <f t="shared" si="0"/>
        <v>0</v>
      </c>
      <c r="C26" s="50" t="s">
        <v>132</v>
      </c>
      <c r="D26" s="36"/>
      <c r="E26" s="39"/>
      <c r="F26" s="39"/>
      <c r="G26" s="183"/>
      <c r="H26" s="183"/>
      <c r="I26" s="41"/>
      <c r="J26" s="25"/>
      <c r="K26" s="183"/>
      <c r="L26" s="41"/>
      <c r="M26" s="25"/>
      <c r="N26" s="183"/>
      <c r="O26" s="41"/>
      <c r="P26" s="25"/>
      <c r="Q26" s="183"/>
      <c r="R26" s="41"/>
      <c r="S26" s="25"/>
      <c r="T26" s="16">
        <f t="shared" si="1"/>
        <v>0</v>
      </c>
      <c r="U26" s="29">
        <f t="shared" si="2"/>
        <v>0</v>
      </c>
      <c r="V26" s="29">
        <f t="shared" si="3"/>
        <v>0</v>
      </c>
      <c r="W26" s="157"/>
      <c r="X26" s="50" t="s">
        <v>133</v>
      </c>
      <c r="Y26" s="36"/>
      <c r="Z26" s="39"/>
      <c r="AA26" s="39"/>
      <c r="AB26" s="25"/>
      <c r="AC26" s="25"/>
      <c r="AD26" s="25"/>
      <c r="AE26" s="25"/>
      <c r="AF26" s="26">
        <f t="shared" si="4"/>
        <v>0</v>
      </c>
      <c r="AG26" s="29">
        <f t="shared" si="5"/>
        <v>0</v>
      </c>
      <c r="AH26" s="8"/>
      <c r="AI26" s="42"/>
      <c r="AJ26" s="43"/>
      <c r="AK26" s="43"/>
      <c r="AL26" s="43"/>
      <c r="AM26" s="43"/>
      <c r="AN26" s="43"/>
      <c r="AO26" s="43"/>
      <c r="AP26" s="43"/>
      <c r="AQ26" s="43"/>
    </row>
    <row r="27" spans="1:43" x14ac:dyDescent="0.25">
      <c r="A27" s="43"/>
      <c r="B27" s="35">
        <f t="shared" si="0"/>
        <v>0</v>
      </c>
      <c r="C27" s="50" t="s">
        <v>134</v>
      </c>
      <c r="D27" s="36"/>
      <c r="E27" s="39"/>
      <c r="F27" s="39"/>
      <c r="G27" s="183"/>
      <c r="H27" s="183"/>
      <c r="I27" s="41"/>
      <c r="J27" s="25"/>
      <c r="K27" s="183"/>
      <c r="L27" s="41"/>
      <c r="M27" s="25"/>
      <c r="N27" s="183"/>
      <c r="O27" s="41"/>
      <c r="P27" s="25"/>
      <c r="Q27" s="183"/>
      <c r="R27" s="41"/>
      <c r="S27" s="25"/>
      <c r="T27" s="16">
        <f t="shared" si="1"/>
        <v>0</v>
      </c>
      <c r="U27" s="29">
        <f t="shared" si="2"/>
        <v>0</v>
      </c>
      <c r="V27" s="29">
        <f t="shared" si="3"/>
        <v>0</v>
      </c>
      <c r="W27" s="157"/>
      <c r="X27" s="50" t="s">
        <v>135</v>
      </c>
      <c r="Y27" s="36"/>
      <c r="Z27" s="39"/>
      <c r="AA27" s="39"/>
      <c r="AB27" s="25"/>
      <c r="AC27" s="25"/>
      <c r="AD27" s="25"/>
      <c r="AE27" s="25"/>
      <c r="AF27" s="26">
        <f t="shared" si="4"/>
        <v>0</v>
      </c>
      <c r="AG27" s="29">
        <f t="shared" si="5"/>
        <v>0</v>
      </c>
      <c r="AH27" s="8"/>
      <c r="AI27" s="42"/>
      <c r="AJ27" s="43"/>
      <c r="AK27" s="43"/>
      <c r="AL27" s="43"/>
      <c r="AM27" s="43"/>
      <c r="AN27" s="43"/>
      <c r="AO27" s="43"/>
      <c r="AP27" s="43"/>
      <c r="AQ27" s="43"/>
    </row>
    <row r="28" spans="1:43" x14ac:dyDescent="0.25">
      <c r="A28" s="43"/>
      <c r="B28" s="35">
        <f t="shared" si="0"/>
        <v>0</v>
      </c>
      <c r="C28" s="50" t="s">
        <v>136</v>
      </c>
      <c r="D28" s="36"/>
      <c r="E28" s="39"/>
      <c r="F28" s="39"/>
      <c r="G28" s="183"/>
      <c r="H28" s="183"/>
      <c r="I28" s="41"/>
      <c r="J28" s="25"/>
      <c r="K28" s="183"/>
      <c r="L28" s="41"/>
      <c r="M28" s="25"/>
      <c r="N28" s="183"/>
      <c r="O28" s="41"/>
      <c r="P28" s="25"/>
      <c r="Q28" s="183"/>
      <c r="R28" s="41"/>
      <c r="S28" s="25"/>
      <c r="T28" s="16">
        <f t="shared" si="1"/>
        <v>0</v>
      </c>
      <c r="U28" s="29">
        <f t="shared" si="2"/>
        <v>0</v>
      </c>
      <c r="V28" s="29">
        <f t="shared" si="3"/>
        <v>0</v>
      </c>
      <c r="W28" s="157"/>
      <c r="X28" s="50" t="s">
        <v>137</v>
      </c>
      <c r="Y28" s="36"/>
      <c r="Z28" s="39"/>
      <c r="AA28" s="39"/>
      <c r="AB28" s="25"/>
      <c r="AC28" s="25"/>
      <c r="AD28" s="25"/>
      <c r="AE28" s="25"/>
      <c r="AF28" s="26">
        <f t="shared" si="4"/>
        <v>0</v>
      </c>
      <c r="AG28" s="29">
        <f t="shared" si="5"/>
        <v>0</v>
      </c>
      <c r="AH28" s="8"/>
      <c r="AI28" s="42"/>
      <c r="AJ28" s="43"/>
      <c r="AK28" s="43"/>
      <c r="AL28" s="43"/>
      <c r="AM28" s="43"/>
      <c r="AN28" s="43"/>
      <c r="AO28" s="43"/>
      <c r="AP28" s="43"/>
      <c r="AQ28" s="43"/>
    </row>
    <row r="29" spans="1:43" x14ac:dyDescent="0.25">
      <c r="A29" s="43"/>
      <c r="B29" s="35">
        <f t="shared" si="0"/>
        <v>0</v>
      </c>
      <c r="C29" s="50" t="s">
        <v>138</v>
      </c>
      <c r="D29" s="36"/>
      <c r="E29" s="39"/>
      <c r="F29" s="39"/>
      <c r="G29" s="183"/>
      <c r="H29" s="183"/>
      <c r="I29" s="41"/>
      <c r="J29" s="25"/>
      <c r="K29" s="183"/>
      <c r="L29" s="41"/>
      <c r="M29" s="25"/>
      <c r="N29" s="183"/>
      <c r="O29" s="41"/>
      <c r="P29" s="25"/>
      <c r="Q29" s="183"/>
      <c r="R29" s="41"/>
      <c r="S29" s="25"/>
      <c r="T29" s="16">
        <f t="shared" si="1"/>
        <v>0</v>
      </c>
      <c r="U29" s="29">
        <f t="shared" si="2"/>
        <v>0</v>
      </c>
      <c r="V29" s="29">
        <f t="shared" si="3"/>
        <v>0</v>
      </c>
      <c r="W29" s="157"/>
      <c r="X29" s="50" t="s">
        <v>139</v>
      </c>
      <c r="Y29" s="36"/>
      <c r="Z29" s="39"/>
      <c r="AA29" s="39"/>
      <c r="AB29" s="25"/>
      <c r="AC29" s="30"/>
      <c r="AD29" s="30"/>
      <c r="AE29" s="30"/>
      <c r="AF29" s="31">
        <f t="shared" si="4"/>
        <v>0</v>
      </c>
      <c r="AG29" s="29">
        <f t="shared" si="5"/>
        <v>0</v>
      </c>
      <c r="AH29" s="8"/>
      <c r="AI29" s="42"/>
      <c r="AJ29" s="43"/>
      <c r="AK29" s="43"/>
      <c r="AL29" s="43"/>
      <c r="AM29" s="43"/>
      <c r="AN29" s="43"/>
      <c r="AO29" s="43"/>
      <c r="AP29" s="43"/>
      <c r="AQ29" s="43"/>
    </row>
    <row r="30" spans="1:43" x14ac:dyDescent="0.25">
      <c r="A30" s="43"/>
      <c r="B30" s="35">
        <f t="shared" si="0"/>
        <v>0</v>
      </c>
      <c r="C30" s="50" t="s">
        <v>140</v>
      </c>
      <c r="D30" s="36"/>
      <c r="E30" s="39"/>
      <c r="F30" s="39"/>
      <c r="G30" s="183"/>
      <c r="H30" s="183"/>
      <c r="I30" s="41"/>
      <c r="J30" s="25"/>
      <c r="K30" s="183"/>
      <c r="L30" s="41"/>
      <c r="M30" s="25"/>
      <c r="N30" s="183"/>
      <c r="O30" s="41"/>
      <c r="P30" s="25"/>
      <c r="Q30" s="183"/>
      <c r="R30" s="41"/>
      <c r="S30" s="25"/>
      <c r="T30" s="16">
        <f t="shared" si="1"/>
        <v>0</v>
      </c>
      <c r="U30" s="29">
        <f t="shared" si="2"/>
        <v>0</v>
      </c>
      <c r="V30" s="29">
        <f t="shared" si="3"/>
        <v>0</v>
      </c>
      <c r="W30" s="157"/>
      <c r="X30" s="50" t="s">
        <v>141</v>
      </c>
      <c r="Y30" s="36"/>
      <c r="Z30" s="39"/>
      <c r="AA30" s="39"/>
      <c r="AB30" s="25"/>
      <c r="AC30" s="25"/>
      <c r="AD30" s="25"/>
      <c r="AE30" s="25"/>
      <c r="AF30" s="26">
        <f t="shared" si="4"/>
        <v>0</v>
      </c>
      <c r="AG30" s="29">
        <f t="shared" si="5"/>
        <v>0</v>
      </c>
      <c r="AH30" s="8"/>
      <c r="AI30" s="42"/>
      <c r="AJ30" s="43"/>
      <c r="AK30" s="43"/>
      <c r="AL30" s="43"/>
      <c r="AM30" s="43"/>
      <c r="AN30" s="43"/>
      <c r="AO30" s="43"/>
      <c r="AP30" s="43"/>
      <c r="AQ30" s="43"/>
    </row>
    <row r="31" spans="1:43" x14ac:dyDescent="0.25">
      <c r="A31" s="43"/>
      <c r="B31" s="35">
        <f t="shared" si="0"/>
        <v>0</v>
      </c>
      <c r="C31" s="50" t="s">
        <v>142</v>
      </c>
      <c r="D31" s="36"/>
      <c r="E31" s="39"/>
      <c r="F31" s="39"/>
      <c r="G31" s="183"/>
      <c r="H31" s="183"/>
      <c r="I31" s="41"/>
      <c r="J31" s="25"/>
      <c r="K31" s="183"/>
      <c r="L31" s="41"/>
      <c r="M31" s="25"/>
      <c r="N31" s="183"/>
      <c r="O31" s="41"/>
      <c r="P31" s="25"/>
      <c r="Q31" s="183"/>
      <c r="R31" s="41"/>
      <c r="S31" s="25"/>
      <c r="T31" s="16">
        <f t="shared" si="1"/>
        <v>0</v>
      </c>
      <c r="U31" s="29">
        <f t="shared" si="2"/>
        <v>0</v>
      </c>
      <c r="V31" s="29">
        <f t="shared" si="3"/>
        <v>0</v>
      </c>
      <c r="W31" s="157"/>
      <c r="X31" s="50" t="s">
        <v>143</v>
      </c>
      <c r="Y31" s="36"/>
      <c r="Z31" s="39"/>
      <c r="AA31" s="39"/>
      <c r="AB31" s="25"/>
      <c r="AC31" s="25"/>
      <c r="AD31" s="25"/>
      <c r="AE31" s="25"/>
      <c r="AF31" s="26">
        <f t="shared" si="4"/>
        <v>0</v>
      </c>
      <c r="AG31" s="29">
        <f t="shared" si="5"/>
        <v>0</v>
      </c>
      <c r="AH31" s="8"/>
      <c r="AI31" s="42"/>
      <c r="AJ31" s="43"/>
      <c r="AK31" s="43"/>
      <c r="AL31" s="43"/>
      <c r="AM31" s="43"/>
      <c r="AN31" s="43"/>
      <c r="AO31" s="43"/>
      <c r="AP31" s="43"/>
      <c r="AQ31" s="43"/>
    </row>
    <row r="32" spans="1:43" x14ac:dyDescent="0.25">
      <c r="A32" s="43"/>
      <c r="B32" s="35">
        <f t="shared" si="0"/>
        <v>0</v>
      </c>
      <c r="C32" s="50" t="s">
        <v>144</v>
      </c>
      <c r="D32" s="36"/>
      <c r="E32" s="39"/>
      <c r="F32" s="39"/>
      <c r="G32" s="183"/>
      <c r="H32" s="183"/>
      <c r="I32" s="41"/>
      <c r="J32" s="25"/>
      <c r="K32" s="183"/>
      <c r="L32" s="41"/>
      <c r="M32" s="25"/>
      <c r="N32" s="183"/>
      <c r="O32" s="41"/>
      <c r="P32" s="25"/>
      <c r="Q32" s="183"/>
      <c r="R32" s="41"/>
      <c r="S32" s="25"/>
      <c r="T32" s="16">
        <f t="shared" si="1"/>
        <v>0</v>
      </c>
      <c r="U32" s="29">
        <f t="shared" si="2"/>
        <v>0</v>
      </c>
      <c r="V32" s="29">
        <f t="shared" si="3"/>
        <v>0</v>
      </c>
      <c r="W32" s="157"/>
      <c r="X32" s="50" t="s">
        <v>145</v>
      </c>
      <c r="Y32" s="36"/>
      <c r="Z32" s="39"/>
      <c r="AA32" s="39"/>
      <c r="AB32" s="25"/>
      <c r="AC32" s="25"/>
      <c r="AD32" s="25"/>
      <c r="AE32" s="25"/>
      <c r="AF32" s="26">
        <f t="shared" si="4"/>
        <v>0</v>
      </c>
      <c r="AG32" s="29">
        <f t="shared" si="5"/>
        <v>0</v>
      </c>
      <c r="AH32" s="8"/>
      <c r="AI32" s="42"/>
      <c r="AJ32" s="43"/>
      <c r="AK32" s="43"/>
      <c r="AL32" s="43"/>
      <c r="AM32" s="43"/>
      <c r="AN32" s="43"/>
      <c r="AO32" s="43"/>
      <c r="AP32" s="43"/>
      <c r="AQ32" s="43"/>
    </row>
    <row r="33" spans="1:43" x14ac:dyDescent="0.25">
      <c r="A33" s="43"/>
      <c r="B33" s="35">
        <f t="shared" si="0"/>
        <v>0</v>
      </c>
      <c r="C33" s="50" t="s">
        <v>146</v>
      </c>
      <c r="D33" s="36"/>
      <c r="E33" s="39"/>
      <c r="F33" s="39"/>
      <c r="G33" s="183"/>
      <c r="H33" s="183"/>
      <c r="I33" s="41"/>
      <c r="J33" s="25"/>
      <c r="K33" s="183"/>
      <c r="L33" s="41"/>
      <c r="M33" s="25"/>
      <c r="N33" s="183"/>
      <c r="O33" s="41"/>
      <c r="P33" s="25"/>
      <c r="Q33" s="183"/>
      <c r="R33" s="41"/>
      <c r="S33" s="25"/>
      <c r="T33" s="16">
        <f t="shared" si="1"/>
        <v>0</v>
      </c>
      <c r="U33" s="29">
        <f t="shared" si="2"/>
        <v>0</v>
      </c>
      <c r="V33" s="29">
        <f t="shared" si="3"/>
        <v>0</v>
      </c>
      <c r="W33" s="157"/>
      <c r="X33" s="50" t="s">
        <v>147</v>
      </c>
      <c r="Y33" s="36"/>
      <c r="Z33" s="39"/>
      <c r="AA33" s="39"/>
      <c r="AB33" s="25"/>
      <c r="AC33" s="25"/>
      <c r="AD33" s="25"/>
      <c r="AE33" s="25"/>
      <c r="AF33" s="26">
        <f t="shared" si="4"/>
        <v>0</v>
      </c>
      <c r="AG33" s="29">
        <f t="shared" si="5"/>
        <v>0</v>
      </c>
      <c r="AH33" s="8"/>
      <c r="AI33" s="42"/>
      <c r="AJ33" s="43"/>
      <c r="AK33" s="43"/>
      <c r="AL33" s="43"/>
      <c r="AM33" s="43"/>
      <c r="AN33" s="43"/>
      <c r="AO33" s="43"/>
      <c r="AP33" s="43"/>
      <c r="AQ33" s="43"/>
    </row>
    <row r="34" spans="1:43" x14ac:dyDescent="0.25">
      <c r="A34" s="43"/>
      <c r="B34" s="35">
        <f t="shared" si="0"/>
        <v>0</v>
      </c>
      <c r="C34" s="50" t="s">
        <v>148</v>
      </c>
      <c r="D34" s="36"/>
      <c r="E34" s="39"/>
      <c r="F34" s="39"/>
      <c r="G34" s="183"/>
      <c r="H34" s="183"/>
      <c r="I34" s="41"/>
      <c r="J34" s="25"/>
      <c r="K34" s="183"/>
      <c r="L34" s="41"/>
      <c r="M34" s="25"/>
      <c r="N34" s="183"/>
      <c r="O34" s="41"/>
      <c r="P34" s="25"/>
      <c r="Q34" s="183"/>
      <c r="R34" s="41"/>
      <c r="S34" s="25"/>
      <c r="T34" s="16">
        <f t="shared" si="1"/>
        <v>0</v>
      </c>
      <c r="U34" s="29">
        <f t="shared" si="2"/>
        <v>0</v>
      </c>
      <c r="V34" s="29">
        <f t="shared" si="3"/>
        <v>0</v>
      </c>
      <c r="W34" s="157"/>
      <c r="X34" s="50" t="s">
        <v>149</v>
      </c>
      <c r="Y34" s="36"/>
      <c r="Z34" s="39"/>
      <c r="AA34" s="39"/>
      <c r="AB34" s="25"/>
      <c r="AC34" s="25"/>
      <c r="AD34" s="25"/>
      <c r="AE34" s="25"/>
      <c r="AF34" s="26">
        <f t="shared" si="4"/>
        <v>0</v>
      </c>
      <c r="AG34" s="29">
        <f t="shared" si="5"/>
        <v>0</v>
      </c>
      <c r="AH34" s="8"/>
      <c r="AI34" s="42"/>
      <c r="AJ34" s="43"/>
      <c r="AK34" s="43"/>
      <c r="AL34" s="43"/>
      <c r="AM34" s="43"/>
      <c r="AN34" s="43"/>
      <c r="AO34" s="43"/>
      <c r="AP34" s="43"/>
      <c r="AQ34" s="43"/>
    </row>
    <row r="35" spans="1:43" x14ac:dyDescent="0.25">
      <c r="A35" s="43"/>
      <c r="B35" s="35">
        <f t="shared" si="0"/>
        <v>0</v>
      </c>
      <c r="C35" s="50" t="s">
        <v>150</v>
      </c>
      <c r="D35" s="36"/>
      <c r="E35" s="39"/>
      <c r="F35" s="39"/>
      <c r="G35" s="183"/>
      <c r="H35" s="183"/>
      <c r="I35" s="41"/>
      <c r="J35" s="25"/>
      <c r="K35" s="183"/>
      <c r="L35" s="41"/>
      <c r="M35" s="25"/>
      <c r="N35" s="183"/>
      <c r="O35" s="41"/>
      <c r="P35" s="25"/>
      <c r="Q35" s="183"/>
      <c r="R35" s="41"/>
      <c r="S35" s="25"/>
      <c r="T35" s="16">
        <f t="shared" si="1"/>
        <v>0</v>
      </c>
      <c r="U35" s="29">
        <f t="shared" si="2"/>
        <v>0</v>
      </c>
      <c r="V35" s="29">
        <f t="shared" si="3"/>
        <v>0</v>
      </c>
      <c r="W35" s="157"/>
      <c r="X35" s="50" t="s">
        <v>151</v>
      </c>
      <c r="Y35" s="36"/>
      <c r="Z35" s="39"/>
      <c r="AA35" s="39"/>
      <c r="AB35" s="25"/>
      <c r="AC35" s="25"/>
      <c r="AD35" s="25"/>
      <c r="AE35" s="25"/>
      <c r="AF35" s="26">
        <f t="shared" si="4"/>
        <v>0</v>
      </c>
      <c r="AG35" s="29">
        <f t="shared" si="5"/>
        <v>0</v>
      </c>
      <c r="AH35" s="8"/>
      <c r="AI35" s="42"/>
      <c r="AJ35" s="43"/>
      <c r="AK35" s="43"/>
      <c r="AL35" s="43"/>
      <c r="AM35" s="43"/>
      <c r="AN35" s="43"/>
      <c r="AO35" s="43"/>
      <c r="AP35" s="43"/>
      <c r="AQ35" s="43"/>
    </row>
    <row r="36" spans="1:43" x14ac:dyDescent="0.25">
      <c r="A36" s="43"/>
      <c r="B36" s="35">
        <f t="shared" si="0"/>
        <v>0</v>
      </c>
      <c r="C36" s="50" t="s">
        <v>152</v>
      </c>
      <c r="D36" s="36"/>
      <c r="E36" s="39"/>
      <c r="F36" s="39"/>
      <c r="G36" s="183"/>
      <c r="H36" s="183"/>
      <c r="I36" s="41"/>
      <c r="J36" s="25"/>
      <c r="K36" s="183"/>
      <c r="L36" s="41"/>
      <c r="M36" s="25"/>
      <c r="N36" s="183"/>
      <c r="O36" s="41"/>
      <c r="P36" s="25"/>
      <c r="Q36" s="183"/>
      <c r="R36" s="41"/>
      <c r="S36" s="25"/>
      <c r="T36" s="16">
        <f t="shared" si="1"/>
        <v>0</v>
      </c>
      <c r="U36" s="29">
        <f t="shared" si="2"/>
        <v>0</v>
      </c>
      <c r="V36" s="29">
        <f t="shared" si="3"/>
        <v>0</v>
      </c>
      <c r="W36" s="157"/>
      <c r="X36" s="50" t="s">
        <v>153</v>
      </c>
      <c r="Y36" s="36"/>
      <c r="Z36" s="39"/>
      <c r="AA36" s="39"/>
      <c r="AB36" s="25"/>
      <c r="AC36" s="25"/>
      <c r="AD36" s="25"/>
      <c r="AE36" s="25"/>
      <c r="AF36" s="26">
        <f t="shared" si="4"/>
        <v>0</v>
      </c>
      <c r="AG36" s="29">
        <f t="shared" si="5"/>
        <v>0</v>
      </c>
      <c r="AH36" s="8"/>
      <c r="AI36" s="42"/>
      <c r="AJ36" s="43"/>
      <c r="AK36" s="43"/>
      <c r="AL36" s="43"/>
      <c r="AM36" s="43"/>
      <c r="AN36" s="43"/>
      <c r="AO36" s="43"/>
      <c r="AP36" s="43"/>
      <c r="AQ36" s="43"/>
    </row>
    <row r="37" spans="1:43" x14ac:dyDescent="0.25">
      <c r="A37" s="43"/>
      <c r="B37" s="35">
        <f t="shared" si="0"/>
        <v>0</v>
      </c>
      <c r="C37" s="50" t="s">
        <v>154</v>
      </c>
      <c r="D37" s="36"/>
      <c r="E37" s="39"/>
      <c r="F37" s="39"/>
      <c r="G37" s="183"/>
      <c r="H37" s="183"/>
      <c r="I37" s="41"/>
      <c r="J37" s="25"/>
      <c r="K37" s="183"/>
      <c r="L37" s="41"/>
      <c r="M37" s="25"/>
      <c r="N37" s="183"/>
      <c r="O37" s="41"/>
      <c r="P37" s="25"/>
      <c r="Q37" s="183"/>
      <c r="R37" s="41"/>
      <c r="S37" s="25"/>
      <c r="T37" s="16">
        <f t="shared" si="1"/>
        <v>0</v>
      </c>
      <c r="U37" s="29">
        <f t="shared" si="2"/>
        <v>0</v>
      </c>
      <c r="V37" s="29">
        <f t="shared" si="3"/>
        <v>0</v>
      </c>
      <c r="W37" s="157"/>
      <c r="X37" s="50" t="s">
        <v>155</v>
      </c>
      <c r="Y37" s="36"/>
      <c r="Z37" s="39"/>
      <c r="AA37" s="39"/>
      <c r="AB37" s="25"/>
      <c r="AC37" s="25"/>
      <c r="AD37" s="25"/>
      <c r="AE37" s="25"/>
      <c r="AF37" s="26">
        <f t="shared" si="4"/>
        <v>0</v>
      </c>
      <c r="AG37" s="29">
        <f t="shared" si="5"/>
        <v>0</v>
      </c>
      <c r="AH37" s="8"/>
      <c r="AI37" s="42"/>
      <c r="AJ37" s="43"/>
      <c r="AK37" s="43"/>
      <c r="AL37" s="43"/>
      <c r="AM37" s="43"/>
      <c r="AN37" s="43"/>
      <c r="AO37" s="43"/>
      <c r="AP37" s="43"/>
      <c r="AQ37" s="43"/>
    </row>
    <row r="38" spans="1:43" x14ac:dyDescent="0.25">
      <c r="A38" s="43"/>
      <c r="B38" s="35">
        <f t="shared" si="0"/>
        <v>0</v>
      </c>
      <c r="C38" s="50" t="s">
        <v>156</v>
      </c>
      <c r="D38" s="36"/>
      <c r="E38" s="39"/>
      <c r="F38" s="39"/>
      <c r="G38" s="183"/>
      <c r="H38" s="183"/>
      <c r="I38" s="41"/>
      <c r="J38" s="25"/>
      <c r="K38" s="183"/>
      <c r="L38" s="41"/>
      <c r="M38" s="25"/>
      <c r="N38" s="183"/>
      <c r="O38" s="41"/>
      <c r="P38" s="25"/>
      <c r="Q38" s="183"/>
      <c r="R38" s="41"/>
      <c r="S38" s="25"/>
      <c r="T38" s="16">
        <f t="shared" si="1"/>
        <v>0</v>
      </c>
      <c r="U38" s="29">
        <f t="shared" si="2"/>
        <v>0</v>
      </c>
      <c r="V38" s="29">
        <f t="shared" si="3"/>
        <v>0</v>
      </c>
      <c r="W38" s="157"/>
      <c r="X38" s="168" t="s">
        <v>157</v>
      </c>
      <c r="Y38" s="37"/>
      <c r="Z38" s="40"/>
      <c r="AA38" s="40"/>
      <c r="AB38" s="32"/>
      <c r="AC38" s="32"/>
      <c r="AD38" s="32"/>
      <c r="AE38" s="32"/>
      <c r="AF38" s="33">
        <f t="shared" si="4"/>
        <v>0</v>
      </c>
      <c r="AG38" s="29">
        <f t="shared" si="5"/>
        <v>0</v>
      </c>
      <c r="AH38" s="8"/>
      <c r="AI38" s="42"/>
      <c r="AJ38" s="43"/>
      <c r="AK38" s="43"/>
      <c r="AL38" s="43"/>
      <c r="AM38" s="43"/>
      <c r="AN38" s="43"/>
      <c r="AO38" s="43"/>
      <c r="AP38" s="43"/>
      <c r="AQ38" s="43"/>
    </row>
    <row r="39" spans="1:43" x14ac:dyDescent="0.25">
      <c r="A39" s="43"/>
      <c r="B39" s="35">
        <f t="shared" si="0"/>
        <v>0</v>
      </c>
      <c r="C39" s="50" t="s">
        <v>158</v>
      </c>
      <c r="D39" s="36"/>
      <c r="E39" s="39"/>
      <c r="F39" s="39"/>
      <c r="G39" s="183"/>
      <c r="H39" s="183"/>
      <c r="I39" s="41"/>
      <c r="J39" s="25"/>
      <c r="K39" s="183"/>
      <c r="L39" s="41"/>
      <c r="M39" s="25"/>
      <c r="N39" s="183"/>
      <c r="O39" s="41"/>
      <c r="P39" s="25"/>
      <c r="Q39" s="183"/>
      <c r="R39" s="41"/>
      <c r="S39" s="25"/>
      <c r="T39" s="16">
        <f t="shared" si="1"/>
        <v>0</v>
      </c>
      <c r="U39" s="29">
        <f t="shared" si="2"/>
        <v>0</v>
      </c>
      <c r="V39" s="29">
        <f t="shared" si="3"/>
        <v>0</v>
      </c>
      <c r="W39" s="157"/>
      <c r="X39" s="243" t="s">
        <v>159</v>
      </c>
      <c r="Y39" s="243"/>
      <c r="Z39" s="243"/>
      <c r="AA39" s="243"/>
      <c r="AB39" s="243"/>
      <c r="AC39" s="243"/>
      <c r="AD39" s="243"/>
      <c r="AE39" s="243"/>
      <c r="AF39" s="243"/>
      <c r="AG39" s="243"/>
      <c r="AH39" s="8"/>
      <c r="AI39" s="42"/>
      <c r="AJ39" s="43"/>
      <c r="AK39" s="43"/>
      <c r="AL39" s="43"/>
      <c r="AM39" s="43"/>
      <c r="AN39" s="43"/>
      <c r="AO39" s="43"/>
      <c r="AP39" s="43"/>
      <c r="AQ39" s="43"/>
    </row>
    <row r="40" spans="1:43" x14ac:dyDescent="0.25">
      <c r="A40" s="43"/>
      <c r="B40" s="35">
        <f t="shared" si="0"/>
        <v>0</v>
      </c>
      <c r="C40" s="50" t="s">
        <v>160</v>
      </c>
      <c r="D40" s="36"/>
      <c r="E40" s="39"/>
      <c r="F40" s="39"/>
      <c r="G40" s="183"/>
      <c r="H40" s="183"/>
      <c r="I40" s="41"/>
      <c r="J40" s="25"/>
      <c r="K40" s="183"/>
      <c r="L40" s="41"/>
      <c r="M40" s="25"/>
      <c r="N40" s="183"/>
      <c r="O40" s="41"/>
      <c r="P40" s="25"/>
      <c r="Q40" s="183"/>
      <c r="R40" s="41"/>
      <c r="S40" s="25"/>
      <c r="T40" s="16">
        <f t="shared" si="1"/>
        <v>0</v>
      </c>
      <c r="U40" s="29">
        <f t="shared" si="2"/>
        <v>0</v>
      </c>
      <c r="V40" s="29">
        <f t="shared" si="3"/>
        <v>0</v>
      </c>
      <c r="W40" s="157"/>
      <c r="X40" s="163" t="s">
        <v>161</v>
      </c>
      <c r="Y40" s="169"/>
      <c r="Z40" s="170"/>
      <c r="AA40" s="170"/>
      <c r="AB40" s="30"/>
      <c r="AC40" s="30"/>
      <c r="AD40" s="30"/>
      <c r="AE40" s="30"/>
      <c r="AF40" s="31">
        <f t="shared" ref="AF40:AF71" si="6">SUM(AB40:AD40)</f>
        <v>0</v>
      </c>
      <c r="AG40" s="29">
        <f t="shared" si="5"/>
        <v>0</v>
      </c>
      <c r="AH40" s="8"/>
      <c r="AI40" s="42"/>
      <c r="AJ40" s="43"/>
      <c r="AK40" s="43"/>
      <c r="AL40" s="43"/>
      <c r="AM40" s="43"/>
      <c r="AN40" s="43"/>
      <c r="AO40" s="43"/>
      <c r="AP40" s="43"/>
      <c r="AQ40" s="43"/>
    </row>
    <row r="41" spans="1:43" x14ac:dyDescent="0.25">
      <c r="A41" s="43"/>
      <c r="B41" s="35">
        <f t="shared" si="0"/>
        <v>0</v>
      </c>
      <c r="C41" s="50" t="s">
        <v>162</v>
      </c>
      <c r="D41" s="36"/>
      <c r="E41" s="39"/>
      <c r="F41" s="39"/>
      <c r="G41" s="183"/>
      <c r="H41" s="183"/>
      <c r="I41" s="41"/>
      <c r="J41" s="25"/>
      <c r="K41" s="183"/>
      <c r="L41" s="41"/>
      <c r="M41" s="25"/>
      <c r="N41" s="183"/>
      <c r="O41" s="41"/>
      <c r="P41" s="25"/>
      <c r="Q41" s="183"/>
      <c r="R41" s="41"/>
      <c r="S41" s="25"/>
      <c r="T41" s="16">
        <f t="shared" si="1"/>
        <v>0</v>
      </c>
      <c r="U41" s="29">
        <f t="shared" si="2"/>
        <v>0</v>
      </c>
      <c r="V41" s="29">
        <f t="shared" si="3"/>
        <v>0</v>
      </c>
      <c r="W41" s="157"/>
      <c r="X41" s="50" t="s">
        <v>163</v>
      </c>
      <c r="Y41" s="36"/>
      <c r="Z41" s="39"/>
      <c r="AA41" s="39"/>
      <c r="AB41" s="25"/>
      <c r="AC41" s="25"/>
      <c r="AD41" s="25"/>
      <c r="AE41" s="25"/>
      <c r="AF41" s="26">
        <f t="shared" si="6"/>
        <v>0</v>
      </c>
      <c r="AG41" s="29">
        <f t="shared" si="5"/>
        <v>0</v>
      </c>
      <c r="AH41" s="8"/>
      <c r="AI41" s="42"/>
      <c r="AJ41" s="43"/>
      <c r="AK41" s="43"/>
      <c r="AL41" s="43"/>
      <c r="AM41" s="43"/>
      <c r="AN41" s="43"/>
      <c r="AO41" s="43"/>
      <c r="AP41" s="43"/>
      <c r="AQ41" s="43"/>
    </row>
    <row r="42" spans="1:43" x14ac:dyDescent="0.25">
      <c r="A42" s="43"/>
      <c r="B42" s="35">
        <f t="shared" si="0"/>
        <v>0</v>
      </c>
      <c r="C42" s="50" t="s">
        <v>164</v>
      </c>
      <c r="D42" s="36"/>
      <c r="E42" s="39"/>
      <c r="F42" s="39"/>
      <c r="G42" s="183"/>
      <c r="H42" s="183"/>
      <c r="I42" s="41"/>
      <c r="J42" s="25"/>
      <c r="K42" s="183"/>
      <c r="L42" s="41"/>
      <c r="M42" s="25"/>
      <c r="N42" s="183"/>
      <c r="O42" s="41"/>
      <c r="P42" s="25"/>
      <c r="Q42" s="183"/>
      <c r="R42" s="41"/>
      <c r="S42" s="25"/>
      <c r="T42" s="16">
        <f t="shared" si="1"/>
        <v>0</v>
      </c>
      <c r="U42" s="29">
        <f t="shared" si="2"/>
        <v>0</v>
      </c>
      <c r="V42" s="29">
        <f t="shared" si="3"/>
        <v>0</v>
      </c>
      <c r="W42" s="157"/>
      <c r="X42" s="50" t="s">
        <v>165</v>
      </c>
      <c r="Y42" s="36"/>
      <c r="Z42" s="39"/>
      <c r="AA42" s="39"/>
      <c r="AB42" s="25"/>
      <c r="AC42" s="25"/>
      <c r="AD42" s="25"/>
      <c r="AE42" s="25"/>
      <c r="AF42" s="26">
        <f t="shared" si="6"/>
        <v>0</v>
      </c>
      <c r="AG42" s="29">
        <f t="shared" si="5"/>
        <v>0</v>
      </c>
      <c r="AH42" s="8"/>
      <c r="AI42" s="42"/>
      <c r="AJ42" s="43"/>
      <c r="AK42" s="43"/>
      <c r="AL42" s="43"/>
      <c r="AM42" s="43"/>
      <c r="AN42" s="43"/>
      <c r="AO42" s="43"/>
      <c r="AP42" s="43"/>
      <c r="AQ42" s="43"/>
    </row>
    <row r="43" spans="1:43" x14ac:dyDescent="0.25">
      <c r="A43" s="43"/>
      <c r="B43" s="35">
        <f t="shared" si="0"/>
        <v>0</v>
      </c>
      <c r="C43" s="50" t="s">
        <v>166</v>
      </c>
      <c r="D43" s="36"/>
      <c r="E43" s="39"/>
      <c r="F43" s="39"/>
      <c r="G43" s="183"/>
      <c r="H43" s="183"/>
      <c r="I43" s="41"/>
      <c r="J43" s="25"/>
      <c r="K43" s="183"/>
      <c r="L43" s="41"/>
      <c r="M43" s="25"/>
      <c r="N43" s="183"/>
      <c r="O43" s="41"/>
      <c r="P43" s="25"/>
      <c r="Q43" s="183"/>
      <c r="R43" s="41"/>
      <c r="S43" s="25"/>
      <c r="T43" s="16">
        <f t="shared" si="1"/>
        <v>0</v>
      </c>
      <c r="U43" s="29">
        <f t="shared" si="2"/>
        <v>0</v>
      </c>
      <c r="V43" s="29">
        <f t="shared" si="3"/>
        <v>0</v>
      </c>
      <c r="W43" s="157"/>
      <c r="X43" s="50" t="s">
        <v>167</v>
      </c>
      <c r="Y43" s="36"/>
      <c r="Z43" s="39"/>
      <c r="AA43" s="39"/>
      <c r="AB43" s="25"/>
      <c r="AC43" s="25"/>
      <c r="AD43" s="25"/>
      <c r="AE43" s="25"/>
      <c r="AF43" s="26">
        <f t="shared" si="6"/>
        <v>0</v>
      </c>
      <c r="AG43" s="29">
        <f t="shared" si="5"/>
        <v>0</v>
      </c>
      <c r="AH43" s="8"/>
      <c r="AI43" s="42"/>
      <c r="AJ43" s="43"/>
      <c r="AK43" s="43"/>
      <c r="AL43" s="43"/>
      <c r="AM43" s="43"/>
      <c r="AN43" s="43"/>
      <c r="AO43" s="43"/>
      <c r="AP43" s="43"/>
      <c r="AQ43" s="43"/>
    </row>
    <row r="44" spans="1:43" x14ac:dyDescent="0.25">
      <c r="A44" s="43"/>
      <c r="B44" s="35">
        <f t="shared" si="0"/>
        <v>0</v>
      </c>
      <c r="C44" s="50" t="s">
        <v>168</v>
      </c>
      <c r="D44" s="36"/>
      <c r="E44" s="39"/>
      <c r="F44" s="39"/>
      <c r="G44" s="183"/>
      <c r="H44" s="183"/>
      <c r="I44" s="41"/>
      <c r="J44" s="25"/>
      <c r="K44" s="183"/>
      <c r="L44" s="41"/>
      <c r="M44" s="25"/>
      <c r="N44" s="183"/>
      <c r="O44" s="41"/>
      <c r="P44" s="25"/>
      <c r="Q44" s="183"/>
      <c r="R44" s="41"/>
      <c r="S44" s="25"/>
      <c r="T44" s="16">
        <f t="shared" si="1"/>
        <v>0</v>
      </c>
      <c r="U44" s="29">
        <f t="shared" si="2"/>
        <v>0</v>
      </c>
      <c r="V44" s="29">
        <f t="shared" si="3"/>
        <v>0</v>
      </c>
      <c r="W44" s="157"/>
      <c r="X44" s="50" t="s">
        <v>169</v>
      </c>
      <c r="Y44" s="36"/>
      <c r="Z44" s="39"/>
      <c r="AA44" s="39"/>
      <c r="AB44" s="25"/>
      <c r="AC44" s="25"/>
      <c r="AD44" s="25"/>
      <c r="AE44" s="25"/>
      <c r="AF44" s="26">
        <f t="shared" si="6"/>
        <v>0</v>
      </c>
      <c r="AG44" s="29">
        <f t="shared" si="5"/>
        <v>0</v>
      </c>
      <c r="AH44" s="8"/>
      <c r="AI44" s="42"/>
      <c r="AJ44" s="43"/>
      <c r="AK44" s="43"/>
      <c r="AL44" s="43"/>
      <c r="AM44" s="43"/>
      <c r="AN44" s="43"/>
      <c r="AO44" s="43"/>
      <c r="AP44" s="43"/>
      <c r="AQ44" s="43"/>
    </row>
    <row r="45" spans="1:43" x14ac:dyDescent="0.25">
      <c r="A45" s="43"/>
      <c r="B45" s="35">
        <f t="shared" si="0"/>
        <v>0</v>
      </c>
      <c r="C45" s="50" t="s">
        <v>170</v>
      </c>
      <c r="D45" s="36"/>
      <c r="E45" s="39"/>
      <c r="F45" s="39"/>
      <c r="G45" s="183"/>
      <c r="H45" s="183"/>
      <c r="I45" s="41"/>
      <c r="J45" s="25"/>
      <c r="K45" s="183"/>
      <c r="L45" s="41"/>
      <c r="M45" s="25"/>
      <c r="N45" s="183"/>
      <c r="O45" s="41"/>
      <c r="P45" s="25"/>
      <c r="Q45" s="183"/>
      <c r="R45" s="41"/>
      <c r="S45" s="25"/>
      <c r="T45" s="16">
        <f t="shared" si="1"/>
        <v>0</v>
      </c>
      <c r="U45" s="29">
        <f t="shared" si="2"/>
        <v>0</v>
      </c>
      <c r="V45" s="29">
        <f t="shared" si="3"/>
        <v>0</v>
      </c>
      <c r="W45" s="157"/>
      <c r="X45" s="50" t="s">
        <v>171</v>
      </c>
      <c r="Y45" s="36"/>
      <c r="Z45" s="39"/>
      <c r="AA45" s="39"/>
      <c r="AB45" s="25"/>
      <c r="AC45" s="25"/>
      <c r="AD45" s="25"/>
      <c r="AE45" s="25"/>
      <c r="AF45" s="26">
        <f t="shared" si="6"/>
        <v>0</v>
      </c>
      <c r="AG45" s="29">
        <f t="shared" si="5"/>
        <v>0</v>
      </c>
      <c r="AH45" s="8"/>
      <c r="AI45" s="42"/>
      <c r="AJ45" s="43"/>
      <c r="AK45" s="43"/>
      <c r="AL45" s="43"/>
      <c r="AM45" s="43"/>
      <c r="AN45" s="43"/>
      <c r="AO45" s="43"/>
      <c r="AP45" s="43"/>
      <c r="AQ45" s="43"/>
    </row>
    <row r="46" spans="1:43" x14ac:dyDescent="0.25">
      <c r="A46" s="43"/>
      <c r="B46" s="35">
        <f t="shared" si="0"/>
        <v>0</v>
      </c>
      <c r="C46" s="50" t="s">
        <v>172</v>
      </c>
      <c r="D46" s="36"/>
      <c r="E46" s="39"/>
      <c r="F46" s="39"/>
      <c r="G46" s="183"/>
      <c r="H46" s="183"/>
      <c r="I46" s="41"/>
      <c r="J46" s="25"/>
      <c r="K46" s="183"/>
      <c r="L46" s="41"/>
      <c r="M46" s="25"/>
      <c r="N46" s="183"/>
      <c r="O46" s="41"/>
      <c r="P46" s="25"/>
      <c r="Q46" s="183"/>
      <c r="R46" s="41"/>
      <c r="S46" s="25"/>
      <c r="T46" s="16">
        <f t="shared" si="1"/>
        <v>0</v>
      </c>
      <c r="U46" s="29">
        <f t="shared" si="2"/>
        <v>0</v>
      </c>
      <c r="V46" s="29">
        <f t="shared" si="3"/>
        <v>0</v>
      </c>
      <c r="W46" s="157"/>
      <c r="X46" s="50" t="s">
        <v>173</v>
      </c>
      <c r="Y46" s="36"/>
      <c r="Z46" s="39"/>
      <c r="AA46" s="39"/>
      <c r="AB46" s="25"/>
      <c r="AC46" s="25"/>
      <c r="AD46" s="25"/>
      <c r="AE46" s="25"/>
      <c r="AF46" s="26">
        <f t="shared" si="6"/>
        <v>0</v>
      </c>
      <c r="AG46" s="29">
        <f t="shared" si="5"/>
        <v>0</v>
      </c>
      <c r="AH46" s="8"/>
      <c r="AI46" s="42"/>
      <c r="AJ46" s="43"/>
      <c r="AK46" s="43"/>
      <c r="AL46" s="43"/>
      <c r="AM46" s="43"/>
      <c r="AN46" s="43"/>
      <c r="AO46" s="43"/>
      <c r="AP46" s="43"/>
      <c r="AQ46" s="43"/>
    </row>
    <row r="47" spans="1:43" x14ac:dyDescent="0.25">
      <c r="A47" s="43"/>
      <c r="B47" s="35">
        <f t="shared" si="0"/>
        <v>0</v>
      </c>
      <c r="C47" s="50" t="s">
        <v>174</v>
      </c>
      <c r="D47" s="36"/>
      <c r="E47" s="39"/>
      <c r="F47" s="39"/>
      <c r="G47" s="183"/>
      <c r="H47" s="183"/>
      <c r="I47" s="41"/>
      <c r="J47" s="25"/>
      <c r="K47" s="183"/>
      <c r="L47" s="41"/>
      <c r="M47" s="25"/>
      <c r="N47" s="183"/>
      <c r="O47" s="41"/>
      <c r="P47" s="25"/>
      <c r="Q47" s="183"/>
      <c r="R47" s="41"/>
      <c r="S47" s="25"/>
      <c r="T47" s="16">
        <f t="shared" si="1"/>
        <v>0</v>
      </c>
      <c r="U47" s="29">
        <f t="shared" si="2"/>
        <v>0</v>
      </c>
      <c r="V47" s="29">
        <f t="shared" si="3"/>
        <v>0</v>
      </c>
      <c r="W47" s="157"/>
      <c r="X47" s="50" t="s">
        <v>175</v>
      </c>
      <c r="Y47" s="36"/>
      <c r="Z47" s="39"/>
      <c r="AA47" s="39"/>
      <c r="AB47" s="25"/>
      <c r="AC47" s="25"/>
      <c r="AD47" s="25"/>
      <c r="AE47" s="25"/>
      <c r="AF47" s="26">
        <f t="shared" si="6"/>
        <v>0</v>
      </c>
      <c r="AG47" s="29">
        <f t="shared" si="5"/>
        <v>0</v>
      </c>
      <c r="AH47" s="8"/>
      <c r="AI47" s="42"/>
      <c r="AJ47" s="43"/>
      <c r="AK47" s="43"/>
      <c r="AL47" s="43"/>
      <c r="AM47" s="43"/>
      <c r="AN47" s="43"/>
      <c r="AO47" s="43"/>
      <c r="AP47" s="43"/>
      <c r="AQ47" s="43"/>
    </row>
    <row r="48" spans="1:43" x14ac:dyDescent="0.25">
      <c r="A48" s="43"/>
      <c r="B48" s="35">
        <f t="shared" si="0"/>
        <v>0</v>
      </c>
      <c r="C48" s="50" t="s">
        <v>176</v>
      </c>
      <c r="D48" s="36"/>
      <c r="E48" s="39"/>
      <c r="F48" s="39"/>
      <c r="G48" s="183"/>
      <c r="H48" s="183"/>
      <c r="I48" s="41"/>
      <c r="J48" s="25"/>
      <c r="K48" s="183"/>
      <c r="L48" s="41"/>
      <c r="M48" s="25"/>
      <c r="N48" s="183"/>
      <c r="O48" s="41"/>
      <c r="P48" s="25"/>
      <c r="Q48" s="183"/>
      <c r="R48" s="41"/>
      <c r="S48" s="25"/>
      <c r="T48" s="16">
        <f t="shared" si="1"/>
        <v>0</v>
      </c>
      <c r="U48" s="29">
        <f t="shared" si="2"/>
        <v>0</v>
      </c>
      <c r="V48" s="29">
        <f t="shared" si="3"/>
        <v>0</v>
      </c>
      <c r="W48" s="157"/>
      <c r="X48" s="50" t="s">
        <v>177</v>
      </c>
      <c r="Y48" s="36"/>
      <c r="Z48" s="39"/>
      <c r="AA48" s="39"/>
      <c r="AB48" s="25"/>
      <c r="AC48" s="25"/>
      <c r="AD48" s="25"/>
      <c r="AE48" s="25"/>
      <c r="AF48" s="26">
        <f t="shared" si="6"/>
        <v>0</v>
      </c>
      <c r="AG48" s="29">
        <f t="shared" si="5"/>
        <v>0</v>
      </c>
      <c r="AH48" s="8"/>
      <c r="AI48" s="42"/>
      <c r="AJ48" s="43"/>
      <c r="AK48" s="43"/>
      <c r="AL48" s="43"/>
      <c r="AM48" s="43"/>
      <c r="AN48" s="43"/>
      <c r="AO48" s="43"/>
      <c r="AP48" s="43"/>
      <c r="AQ48" s="43"/>
    </row>
    <row r="49" spans="1:43" x14ac:dyDescent="0.25">
      <c r="A49" s="43"/>
      <c r="B49" s="35">
        <f t="shared" si="0"/>
        <v>0</v>
      </c>
      <c r="C49" s="50" t="s">
        <v>178</v>
      </c>
      <c r="D49" s="36"/>
      <c r="E49" s="39"/>
      <c r="F49" s="39"/>
      <c r="G49" s="183"/>
      <c r="H49" s="183"/>
      <c r="I49" s="41"/>
      <c r="J49" s="25"/>
      <c r="K49" s="183"/>
      <c r="L49" s="41"/>
      <c r="M49" s="25"/>
      <c r="N49" s="183"/>
      <c r="O49" s="41"/>
      <c r="P49" s="25"/>
      <c r="Q49" s="183"/>
      <c r="R49" s="41"/>
      <c r="S49" s="25"/>
      <c r="T49" s="16">
        <f t="shared" si="1"/>
        <v>0</v>
      </c>
      <c r="U49" s="29">
        <f t="shared" si="2"/>
        <v>0</v>
      </c>
      <c r="V49" s="29">
        <f t="shared" si="3"/>
        <v>0</v>
      </c>
      <c r="W49" s="157"/>
      <c r="X49" s="50" t="s">
        <v>179</v>
      </c>
      <c r="Y49" s="37"/>
      <c r="Z49" s="40"/>
      <c r="AA49" s="40"/>
      <c r="AB49" s="32"/>
      <c r="AC49" s="32"/>
      <c r="AD49" s="32"/>
      <c r="AE49" s="32"/>
      <c r="AF49" s="33">
        <f t="shared" si="6"/>
        <v>0</v>
      </c>
      <c r="AG49" s="29">
        <f t="shared" si="5"/>
        <v>0</v>
      </c>
      <c r="AH49" s="8"/>
      <c r="AI49" s="42"/>
      <c r="AJ49" s="43"/>
      <c r="AK49" s="43"/>
      <c r="AL49" s="43"/>
      <c r="AM49" s="43"/>
      <c r="AN49" s="43"/>
      <c r="AO49" s="43"/>
      <c r="AP49" s="43"/>
      <c r="AQ49" s="43"/>
    </row>
    <row r="50" spans="1:43" x14ac:dyDescent="0.25">
      <c r="A50" s="43"/>
      <c r="B50" s="35">
        <f t="shared" si="0"/>
        <v>0</v>
      </c>
      <c r="C50" s="50" t="s">
        <v>180</v>
      </c>
      <c r="D50" s="36"/>
      <c r="E50" s="39"/>
      <c r="F50" s="39"/>
      <c r="G50" s="183"/>
      <c r="H50" s="183"/>
      <c r="I50" s="41"/>
      <c r="J50" s="25"/>
      <c r="K50" s="183"/>
      <c r="L50" s="41"/>
      <c r="M50" s="25"/>
      <c r="N50" s="183"/>
      <c r="O50" s="41"/>
      <c r="P50" s="25"/>
      <c r="Q50" s="183"/>
      <c r="R50" s="41"/>
      <c r="S50" s="25"/>
      <c r="T50" s="16">
        <f t="shared" si="1"/>
        <v>0</v>
      </c>
      <c r="U50" s="29">
        <f t="shared" si="2"/>
        <v>0</v>
      </c>
      <c r="V50" s="29">
        <f t="shared" si="3"/>
        <v>0</v>
      </c>
      <c r="W50" s="157"/>
      <c r="X50" s="50" t="s">
        <v>181</v>
      </c>
      <c r="Y50" s="37"/>
      <c r="Z50" s="40"/>
      <c r="AA50" s="40"/>
      <c r="AB50" s="32"/>
      <c r="AC50" s="32"/>
      <c r="AD50" s="32"/>
      <c r="AE50" s="32"/>
      <c r="AF50" s="33">
        <f t="shared" si="6"/>
        <v>0</v>
      </c>
      <c r="AG50" s="29">
        <f t="shared" si="5"/>
        <v>0</v>
      </c>
      <c r="AH50" s="8"/>
      <c r="AI50" s="42"/>
      <c r="AJ50" s="43"/>
      <c r="AK50" s="43"/>
      <c r="AL50" s="43"/>
      <c r="AM50" s="43"/>
      <c r="AN50" s="43"/>
      <c r="AO50" s="43"/>
      <c r="AP50" s="43"/>
      <c r="AQ50" s="43"/>
    </row>
    <row r="51" spans="1:43" x14ac:dyDescent="0.25">
      <c r="A51" s="43"/>
      <c r="B51" s="35">
        <f t="shared" si="0"/>
        <v>0</v>
      </c>
      <c r="C51" s="50" t="s">
        <v>182</v>
      </c>
      <c r="D51" s="36"/>
      <c r="E51" s="39"/>
      <c r="F51" s="39"/>
      <c r="G51" s="183"/>
      <c r="H51" s="183"/>
      <c r="I51" s="41"/>
      <c r="J51" s="25"/>
      <c r="K51" s="183"/>
      <c r="L51" s="41"/>
      <c r="M51" s="25"/>
      <c r="N51" s="183"/>
      <c r="O51" s="41"/>
      <c r="P51" s="25"/>
      <c r="Q51" s="183"/>
      <c r="R51" s="41"/>
      <c r="S51" s="25"/>
      <c r="T51" s="16">
        <f t="shared" si="1"/>
        <v>0</v>
      </c>
      <c r="U51" s="29">
        <f t="shared" si="2"/>
        <v>0</v>
      </c>
      <c r="V51" s="29">
        <f t="shared" si="3"/>
        <v>0</v>
      </c>
      <c r="W51" s="157"/>
      <c r="X51" s="50" t="s">
        <v>183</v>
      </c>
      <c r="Y51" s="36"/>
      <c r="Z51" s="39"/>
      <c r="AA51" s="39"/>
      <c r="AB51" s="25"/>
      <c r="AC51" s="32"/>
      <c r="AD51" s="32"/>
      <c r="AE51" s="32"/>
      <c r="AF51" s="33">
        <f t="shared" si="6"/>
        <v>0</v>
      </c>
      <c r="AG51" s="29">
        <f t="shared" si="5"/>
        <v>0</v>
      </c>
      <c r="AH51" s="8"/>
      <c r="AI51" s="42"/>
      <c r="AJ51" s="43"/>
      <c r="AK51" s="43"/>
      <c r="AL51" s="43"/>
      <c r="AM51" s="43"/>
      <c r="AN51" s="43"/>
      <c r="AO51" s="43"/>
      <c r="AP51" s="43"/>
      <c r="AQ51" s="43"/>
    </row>
    <row r="52" spans="1:43" x14ac:dyDescent="0.25">
      <c r="A52" s="43"/>
      <c r="B52" s="35">
        <f t="shared" si="0"/>
        <v>0</v>
      </c>
      <c r="C52" s="50" t="s">
        <v>184</v>
      </c>
      <c r="D52" s="36"/>
      <c r="E52" s="39"/>
      <c r="F52" s="39"/>
      <c r="G52" s="183"/>
      <c r="H52" s="183"/>
      <c r="I52" s="41"/>
      <c r="J52" s="25"/>
      <c r="K52" s="183"/>
      <c r="L52" s="41"/>
      <c r="M52" s="25"/>
      <c r="N52" s="183"/>
      <c r="O52" s="41"/>
      <c r="P52" s="25"/>
      <c r="Q52" s="183"/>
      <c r="R52" s="41"/>
      <c r="S52" s="25"/>
      <c r="T52" s="16">
        <f t="shared" si="1"/>
        <v>0</v>
      </c>
      <c r="U52" s="29">
        <f t="shared" si="2"/>
        <v>0</v>
      </c>
      <c r="V52" s="29">
        <f t="shared" si="3"/>
        <v>0</v>
      </c>
      <c r="W52" s="157"/>
      <c r="X52" s="50" t="s">
        <v>185</v>
      </c>
      <c r="Y52" s="36"/>
      <c r="Z52" s="39"/>
      <c r="AA52" s="39"/>
      <c r="AB52" s="25"/>
      <c r="AC52" s="25"/>
      <c r="AD52" s="25"/>
      <c r="AE52" s="25"/>
      <c r="AF52" s="26">
        <f t="shared" si="6"/>
        <v>0</v>
      </c>
      <c r="AG52" s="29">
        <f t="shared" si="5"/>
        <v>0</v>
      </c>
      <c r="AH52" s="8"/>
      <c r="AI52" s="42"/>
      <c r="AJ52" s="43"/>
      <c r="AK52" s="43"/>
      <c r="AL52" s="43"/>
      <c r="AM52" s="43"/>
      <c r="AN52" s="43"/>
      <c r="AO52" s="43"/>
      <c r="AP52" s="43"/>
      <c r="AQ52" s="43"/>
    </row>
    <row r="53" spans="1:43" x14ac:dyDescent="0.25">
      <c r="A53" s="43"/>
      <c r="B53" s="35">
        <f t="shared" si="0"/>
        <v>0</v>
      </c>
      <c r="C53" s="50" t="s">
        <v>186</v>
      </c>
      <c r="D53" s="36"/>
      <c r="E53" s="39"/>
      <c r="F53" s="39"/>
      <c r="G53" s="183"/>
      <c r="H53" s="183"/>
      <c r="I53" s="41"/>
      <c r="J53" s="25"/>
      <c r="K53" s="183"/>
      <c r="L53" s="41"/>
      <c r="M53" s="25"/>
      <c r="N53" s="183"/>
      <c r="O53" s="41"/>
      <c r="P53" s="25"/>
      <c r="Q53" s="183"/>
      <c r="R53" s="41"/>
      <c r="S53" s="25"/>
      <c r="T53" s="16">
        <f t="shared" si="1"/>
        <v>0</v>
      </c>
      <c r="U53" s="29">
        <f t="shared" si="2"/>
        <v>0</v>
      </c>
      <c r="V53" s="29">
        <f t="shared" si="3"/>
        <v>0</v>
      </c>
      <c r="W53" s="157"/>
      <c r="X53" s="50" t="s">
        <v>187</v>
      </c>
      <c r="Y53" s="36"/>
      <c r="Z53" s="39"/>
      <c r="AA53" s="39"/>
      <c r="AB53" s="25"/>
      <c r="AC53" s="25"/>
      <c r="AD53" s="25"/>
      <c r="AE53" s="25"/>
      <c r="AF53" s="26">
        <f t="shared" si="6"/>
        <v>0</v>
      </c>
      <c r="AG53" s="29">
        <f t="shared" si="5"/>
        <v>0</v>
      </c>
      <c r="AH53" s="8"/>
      <c r="AI53" s="42"/>
      <c r="AJ53" s="43"/>
      <c r="AK53" s="43"/>
      <c r="AL53" s="43"/>
      <c r="AM53" s="43"/>
      <c r="AN53" s="43"/>
      <c r="AO53" s="43"/>
      <c r="AP53" s="43"/>
      <c r="AQ53" s="43"/>
    </row>
    <row r="54" spans="1:43" x14ac:dyDescent="0.25">
      <c r="A54" s="43"/>
      <c r="B54" s="35">
        <f t="shared" si="0"/>
        <v>0</v>
      </c>
      <c r="C54" s="50" t="s">
        <v>188</v>
      </c>
      <c r="D54" s="36"/>
      <c r="E54" s="39"/>
      <c r="F54" s="39"/>
      <c r="G54" s="183"/>
      <c r="H54" s="183"/>
      <c r="I54" s="41"/>
      <c r="J54" s="25"/>
      <c r="K54" s="183"/>
      <c r="L54" s="41"/>
      <c r="M54" s="25"/>
      <c r="N54" s="183"/>
      <c r="O54" s="41"/>
      <c r="P54" s="25"/>
      <c r="Q54" s="183"/>
      <c r="R54" s="41"/>
      <c r="S54" s="25"/>
      <c r="T54" s="16">
        <f t="shared" si="1"/>
        <v>0</v>
      </c>
      <c r="U54" s="29">
        <f t="shared" si="2"/>
        <v>0</v>
      </c>
      <c r="V54" s="29">
        <f t="shared" si="3"/>
        <v>0</v>
      </c>
      <c r="W54" s="157"/>
      <c r="X54" s="50" t="s">
        <v>189</v>
      </c>
      <c r="Y54" s="36"/>
      <c r="Z54" s="39"/>
      <c r="AA54" s="39"/>
      <c r="AB54" s="25"/>
      <c r="AC54" s="25"/>
      <c r="AD54" s="25"/>
      <c r="AE54" s="25"/>
      <c r="AF54" s="26">
        <f t="shared" si="6"/>
        <v>0</v>
      </c>
      <c r="AG54" s="29">
        <f t="shared" si="5"/>
        <v>0</v>
      </c>
      <c r="AH54" s="8"/>
      <c r="AI54" s="42"/>
      <c r="AJ54" s="43"/>
      <c r="AK54" s="43"/>
      <c r="AL54" s="43"/>
      <c r="AM54" s="43"/>
      <c r="AN54" s="43"/>
      <c r="AO54" s="43"/>
      <c r="AP54" s="43"/>
      <c r="AQ54" s="43"/>
    </row>
    <row r="55" spans="1:43" x14ac:dyDescent="0.25">
      <c r="A55" s="43"/>
      <c r="B55" s="35">
        <f t="shared" si="0"/>
        <v>0</v>
      </c>
      <c r="C55" s="50" t="s">
        <v>190</v>
      </c>
      <c r="D55" s="36"/>
      <c r="E55" s="39"/>
      <c r="F55" s="39"/>
      <c r="G55" s="183"/>
      <c r="H55" s="183"/>
      <c r="I55" s="41"/>
      <c r="J55" s="25"/>
      <c r="K55" s="183"/>
      <c r="L55" s="41"/>
      <c r="M55" s="25"/>
      <c r="N55" s="183"/>
      <c r="O55" s="41"/>
      <c r="P55" s="25"/>
      <c r="Q55" s="183"/>
      <c r="R55" s="41"/>
      <c r="S55" s="25"/>
      <c r="T55" s="16">
        <f t="shared" si="1"/>
        <v>0</v>
      </c>
      <c r="U55" s="29">
        <f t="shared" si="2"/>
        <v>0</v>
      </c>
      <c r="V55" s="29">
        <f t="shared" si="3"/>
        <v>0</v>
      </c>
      <c r="W55" s="157"/>
      <c r="X55" s="50" t="s">
        <v>191</v>
      </c>
      <c r="Y55" s="36"/>
      <c r="Z55" s="39"/>
      <c r="AA55" s="39"/>
      <c r="AB55" s="25"/>
      <c r="AC55" s="25"/>
      <c r="AD55" s="25"/>
      <c r="AE55" s="25"/>
      <c r="AF55" s="26">
        <f t="shared" si="6"/>
        <v>0</v>
      </c>
      <c r="AG55" s="29">
        <f t="shared" si="5"/>
        <v>0</v>
      </c>
      <c r="AH55" s="8"/>
      <c r="AI55" s="42"/>
      <c r="AJ55" s="43"/>
      <c r="AK55" s="43"/>
      <c r="AL55" s="43"/>
      <c r="AM55" s="43"/>
      <c r="AN55" s="43"/>
      <c r="AO55" s="43"/>
      <c r="AP55" s="43"/>
      <c r="AQ55" s="43"/>
    </row>
    <row r="56" spans="1:43" x14ac:dyDescent="0.25">
      <c r="A56" s="43"/>
      <c r="B56" s="35">
        <f t="shared" si="0"/>
        <v>0</v>
      </c>
      <c r="C56" s="50" t="s">
        <v>192</v>
      </c>
      <c r="D56" s="36"/>
      <c r="E56" s="39"/>
      <c r="F56" s="39"/>
      <c r="G56" s="183"/>
      <c r="H56" s="183"/>
      <c r="I56" s="41"/>
      <c r="J56" s="25"/>
      <c r="K56" s="183"/>
      <c r="L56" s="41"/>
      <c r="M56" s="25"/>
      <c r="N56" s="183"/>
      <c r="O56" s="41"/>
      <c r="P56" s="25"/>
      <c r="Q56" s="183"/>
      <c r="R56" s="41"/>
      <c r="S56" s="25"/>
      <c r="T56" s="16">
        <f t="shared" si="1"/>
        <v>0</v>
      </c>
      <c r="U56" s="29">
        <f t="shared" si="2"/>
        <v>0</v>
      </c>
      <c r="V56" s="29">
        <f t="shared" si="3"/>
        <v>0</v>
      </c>
      <c r="W56" s="157"/>
      <c r="X56" s="50" t="s">
        <v>193</v>
      </c>
      <c r="Y56" s="36"/>
      <c r="Z56" s="39"/>
      <c r="AA56" s="39"/>
      <c r="AB56" s="25"/>
      <c r="AC56" s="25"/>
      <c r="AD56" s="25"/>
      <c r="AE56" s="25"/>
      <c r="AF56" s="26">
        <f t="shared" si="6"/>
        <v>0</v>
      </c>
      <c r="AG56" s="29">
        <f t="shared" si="5"/>
        <v>0</v>
      </c>
      <c r="AH56" s="8"/>
      <c r="AI56" s="42"/>
      <c r="AJ56" s="43"/>
      <c r="AK56" s="43"/>
      <c r="AL56" s="43"/>
      <c r="AM56" s="43"/>
      <c r="AN56" s="43"/>
      <c r="AO56" s="43"/>
      <c r="AP56" s="43"/>
      <c r="AQ56" s="43"/>
    </row>
    <row r="57" spans="1:43" x14ac:dyDescent="0.25">
      <c r="A57" s="43"/>
      <c r="B57" s="35">
        <f t="shared" si="0"/>
        <v>0</v>
      </c>
      <c r="C57" s="50" t="s">
        <v>194</v>
      </c>
      <c r="D57" s="36"/>
      <c r="E57" s="39"/>
      <c r="F57" s="39"/>
      <c r="G57" s="183"/>
      <c r="H57" s="183"/>
      <c r="I57" s="41"/>
      <c r="J57" s="25"/>
      <c r="K57" s="183"/>
      <c r="L57" s="41"/>
      <c r="M57" s="25"/>
      <c r="N57" s="183"/>
      <c r="O57" s="41"/>
      <c r="P57" s="25"/>
      <c r="Q57" s="183"/>
      <c r="R57" s="41"/>
      <c r="S57" s="25"/>
      <c r="T57" s="16">
        <f t="shared" si="1"/>
        <v>0</v>
      </c>
      <c r="U57" s="29">
        <f t="shared" si="2"/>
        <v>0</v>
      </c>
      <c r="V57" s="29">
        <f t="shared" si="3"/>
        <v>0</v>
      </c>
      <c r="W57" s="157"/>
      <c r="X57" s="50" t="s">
        <v>195</v>
      </c>
      <c r="Y57" s="36"/>
      <c r="Z57" s="39"/>
      <c r="AA57" s="39"/>
      <c r="AB57" s="25"/>
      <c r="AC57" s="25"/>
      <c r="AD57" s="25"/>
      <c r="AE57" s="25"/>
      <c r="AF57" s="26">
        <f t="shared" si="6"/>
        <v>0</v>
      </c>
      <c r="AG57" s="29">
        <f t="shared" si="5"/>
        <v>0</v>
      </c>
      <c r="AH57" s="8"/>
      <c r="AI57" s="42"/>
      <c r="AJ57" s="43"/>
      <c r="AK57" s="43"/>
      <c r="AL57" s="43"/>
      <c r="AM57" s="43"/>
      <c r="AN57" s="43"/>
      <c r="AO57" s="43"/>
      <c r="AP57" s="43"/>
      <c r="AQ57" s="43"/>
    </row>
    <row r="58" spans="1:43" x14ac:dyDescent="0.25">
      <c r="A58" s="43"/>
      <c r="B58" s="35">
        <f t="shared" si="0"/>
        <v>0</v>
      </c>
      <c r="C58" s="50" t="s">
        <v>196</v>
      </c>
      <c r="D58" s="36"/>
      <c r="E58" s="39"/>
      <c r="F58" s="39"/>
      <c r="G58" s="183"/>
      <c r="H58" s="183"/>
      <c r="I58" s="41"/>
      <c r="J58" s="25"/>
      <c r="K58" s="183"/>
      <c r="L58" s="41"/>
      <c r="M58" s="25"/>
      <c r="N58" s="183"/>
      <c r="O58" s="41"/>
      <c r="P58" s="25"/>
      <c r="Q58" s="183"/>
      <c r="R58" s="41"/>
      <c r="S58" s="25"/>
      <c r="T58" s="16">
        <f t="shared" si="1"/>
        <v>0</v>
      </c>
      <c r="U58" s="29">
        <f t="shared" si="2"/>
        <v>0</v>
      </c>
      <c r="V58" s="29">
        <f t="shared" si="3"/>
        <v>0</v>
      </c>
      <c r="W58" s="157"/>
      <c r="X58" s="50" t="s">
        <v>197</v>
      </c>
      <c r="Y58" s="36"/>
      <c r="Z58" s="39"/>
      <c r="AA58" s="39"/>
      <c r="AB58" s="25"/>
      <c r="AC58" s="25"/>
      <c r="AD58" s="25"/>
      <c r="AE58" s="25"/>
      <c r="AF58" s="26">
        <f t="shared" si="6"/>
        <v>0</v>
      </c>
      <c r="AG58" s="29">
        <f t="shared" si="5"/>
        <v>0</v>
      </c>
      <c r="AH58" s="8"/>
      <c r="AI58" s="42"/>
      <c r="AJ58" s="43"/>
      <c r="AK58" s="43"/>
      <c r="AL58" s="43"/>
      <c r="AM58" s="43"/>
      <c r="AN58" s="43"/>
      <c r="AO58" s="43"/>
      <c r="AP58" s="43"/>
      <c r="AQ58" s="43"/>
    </row>
    <row r="59" spans="1:43" x14ac:dyDescent="0.25">
      <c r="A59" s="43"/>
      <c r="B59" s="35">
        <f t="shared" si="0"/>
        <v>0</v>
      </c>
      <c r="C59" s="50" t="s">
        <v>198</v>
      </c>
      <c r="D59" s="36"/>
      <c r="E59" s="39"/>
      <c r="F59" s="39"/>
      <c r="G59" s="183"/>
      <c r="H59" s="183"/>
      <c r="I59" s="41"/>
      <c r="J59" s="25"/>
      <c r="K59" s="183"/>
      <c r="L59" s="41"/>
      <c r="M59" s="25"/>
      <c r="N59" s="183"/>
      <c r="O59" s="41"/>
      <c r="P59" s="25"/>
      <c r="Q59" s="183"/>
      <c r="R59" s="41"/>
      <c r="S59" s="25"/>
      <c r="T59" s="16">
        <f t="shared" si="1"/>
        <v>0</v>
      </c>
      <c r="U59" s="29">
        <f t="shared" si="2"/>
        <v>0</v>
      </c>
      <c r="V59" s="29">
        <f t="shared" si="3"/>
        <v>0</v>
      </c>
      <c r="W59" s="157"/>
      <c r="X59" s="50" t="s">
        <v>199</v>
      </c>
      <c r="Y59" s="36"/>
      <c r="Z59" s="39"/>
      <c r="AA59" s="39"/>
      <c r="AB59" s="25"/>
      <c r="AC59" s="25"/>
      <c r="AD59" s="25"/>
      <c r="AE59" s="25"/>
      <c r="AF59" s="26">
        <f t="shared" si="6"/>
        <v>0</v>
      </c>
      <c r="AG59" s="29">
        <f t="shared" si="5"/>
        <v>0</v>
      </c>
      <c r="AH59" s="8"/>
      <c r="AI59" s="42"/>
      <c r="AJ59" s="43"/>
      <c r="AK59" s="43"/>
      <c r="AL59" s="43"/>
      <c r="AM59" s="43"/>
      <c r="AN59" s="43"/>
      <c r="AO59" s="43"/>
      <c r="AP59" s="43"/>
      <c r="AQ59" s="43"/>
    </row>
    <row r="60" spans="1:43" x14ac:dyDescent="0.25">
      <c r="A60" s="43"/>
      <c r="B60" s="35">
        <f t="shared" si="0"/>
        <v>0</v>
      </c>
      <c r="C60" s="50" t="s">
        <v>200</v>
      </c>
      <c r="D60" s="36"/>
      <c r="E60" s="39"/>
      <c r="F60" s="39"/>
      <c r="G60" s="183"/>
      <c r="H60" s="183"/>
      <c r="I60" s="41"/>
      <c r="J60" s="25"/>
      <c r="K60" s="183"/>
      <c r="L60" s="41"/>
      <c r="M60" s="25"/>
      <c r="N60" s="183"/>
      <c r="O60" s="41"/>
      <c r="P60" s="25"/>
      <c r="Q60" s="183"/>
      <c r="R60" s="41"/>
      <c r="S60" s="25"/>
      <c r="T60" s="16">
        <f t="shared" si="1"/>
        <v>0</v>
      </c>
      <c r="U60" s="29">
        <f t="shared" si="2"/>
        <v>0</v>
      </c>
      <c r="V60" s="29">
        <f t="shared" si="3"/>
        <v>0</v>
      </c>
      <c r="W60" s="157"/>
      <c r="X60" s="50" t="s">
        <v>201</v>
      </c>
      <c r="Y60" s="36"/>
      <c r="Z60" s="39"/>
      <c r="AA60" s="39"/>
      <c r="AB60" s="25"/>
      <c r="AC60" s="25"/>
      <c r="AD60" s="25"/>
      <c r="AE60" s="25"/>
      <c r="AF60" s="26">
        <f t="shared" si="6"/>
        <v>0</v>
      </c>
      <c r="AG60" s="29">
        <f t="shared" si="5"/>
        <v>0</v>
      </c>
      <c r="AH60" s="8"/>
      <c r="AI60" s="42"/>
      <c r="AJ60" s="43"/>
      <c r="AK60" s="43"/>
      <c r="AL60" s="43"/>
      <c r="AM60" s="43"/>
      <c r="AN60" s="43"/>
      <c r="AO60" s="43"/>
      <c r="AP60" s="43"/>
      <c r="AQ60" s="43"/>
    </row>
    <row r="61" spans="1:43" x14ac:dyDescent="0.25">
      <c r="A61" s="43"/>
      <c r="B61" s="35">
        <f t="shared" si="0"/>
        <v>0</v>
      </c>
      <c r="C61" s="50" t="s">
        <v>202</v>
      </c>
      <c r="D61" s="36"/>
      <c r="E61" s="39"/>
      <c r="F61" s="39"/>
      <c r="G61" s="183"/>
      <c r="H61" s="183"/>
      <c r="I61" s="41"/>
      <c r="J61" s="25"/>
      <c r="K61" s="183"/>
      <c r="L61" s="41"/>
      <c r="M61" s="25"/>
      <c r="N61" s="183"/>
      <c r="O61" s="41"/>
      <c r="P61" s="25"/>
      <c r="Q61" s="183"/>
      <c r="R61" s="41"/>
      <c r="S61" s="25"/>
      <c r="T61" s="16">
        <f t="shared" si="1"/>
        <v>0</v>
      </c>
      <c r="U61" s="29">
        <f t="shared" si="2"/>
        <v>0</v>
      </c>
      <c r="V61" s="29">
        <f t="shared" si="3"/>
        <v>0</v>
      </c>
      <c r="W61" s="157"/>
      <c r="X61" s="50" t="s">
        <v>203</v>
      </c>
      <c r="Y61" s="36"/>
      <c r="Z61" s="39"/>
      <c r="AA61" s="39"/>
      <c r="AB61" s="25"/>
      <c r="AC61" s="25"/>
      <c r="AD61" s="25"/>
      <c r="AE61" s="25"/>
      <c r="AF61" s="26">
        <f t="shared" si="6"/>
        <v>0</v>
      </c>
      <c r="AG61" s="29">
        <f t="shared" si="5"/>
        <v>0</v>
      </c>
      <c r="AH61" s="8"/>
      <c r="AI61" s="42"/>
      <c r="AJ61" s="43"/>
      <c r="AK61" s="43"/>
      <c r="AL61" s="43"/>
      <c r="AM61" s="43"/>
      <c r="AN61" s="43"/>
      <c r="AO61" s="43"/>
      <c r="AP61" s="43"/>
      <c r="AQ61" s="43"/>
    </row>
    <row r="62" spans="1:43" x14ac:dyDescent="0.25">
      <c r="A62" s="43"/>
      <c r="B62" s="35">
        <f t="shared" si="0"/>
        <v>0</v>
      </c>
      <c r="C62" s="50" t="s">
        <v>204</v>
      </c>
      <c r="D62" s="36"/>
      <c r="E62" s="39"/>
      <c r="F62" s="39"/>
      <c r="G62" s="183"/>
      <c r="H62" s="183"/>
      <c r="I62" s="41"/>
      <c r="J62" s="25"/>
      <c r="K62" s="183"/>
      <c r="L62" s="41"/>
      <c r="M62" s="25"/>
      <c r="N62" s="183"/>
      <c r="O62" s="41"/>
      <c r="P62" s="25"/>
      <c r="Q62" s="183"/>
      <c r="R62" s="41"/>
      <c r="S62" s="25"/>
      <c r="T62" s="16">
        <f t="shared" si="1"/>
        <v>0</v>
      </c>
      <c r="U62" s="29">
        <f t="shared" si="2"/>
        <v>0</v>
      </c>
      <c r="V62" s="29">
        <f t="shared" si="3"/>
        <v>0</v>
      </c>
      <c r="W62" s="157"/>
      <c r="X62" s="50" t="s">
        <v>205</v>
      </c>
      <c r="Y62" s="36"/>
      <c r="Z62" s="39"/>
      <c r="AA62" s="39"/>
      <c r="AB62" s="25"/>
      <c r="AC62" s="30"/>
      <c r="AD62" s="30"/>
      <c r="AE62" s="30"/>
      <c r="AF62" s="31">
        <f t="shared" si="6"/>
        <v>0</v>
      </c>
      <c r="AG62" s="29">
        <f t="shared" si="5"/>
        <v>0</v>
      </c>
      <c r="AH62" s="8"/>
      <c r="AI62" s="42"/>
      <c r="AJ62" s="43"/>
      <c r="AK62" s="43"/>
      <c r="AL62" s="43"/>
      <c r="AM62" s="43"/>
      <c r="AN62" s="43"/>
      <c r="AO62" s="43"/>
      <c r="AP62" s="43"/>
      <c r="AQ62" s="43"/>
    </row>
    <row r="63" spans="1:43" x14ac:dyDescent="0.25">
      <c r="A63" s="43"/>
      <c r="B63" s="35">
        <f t="shared" si="0"/>
        <v>0</v>
      </c>
      <c r="C63" s="50" t="s">
        <v>206</v>
      </c>
      <c r="D63" s="36"/>
      <c r="E63" s="39"/>
      <c r="F63" s="39"/>
      <c r="G63" s="183"/>
      <c r="H63" s="183"/>
      <c r="I63" s="41"/>
      <c r="J63" s="25"/>
      <c r="K63" s="183"/>
      <c r="L63" s="41"/>
      <c r="M63" s="25"/>
      <c r="N63" s="183"/>
      <c r="O63" s="41"/>
      <c r="P63" s="25"/>
      <c r="Q63" s="183"/>
      <c r="R63" s="41"/>
      <c r="S63" s="25"/>
      <c r="T63" s="16">
        <f t="shared" si="1"/>
        <v>0</v>
      </c>
      <c r="U63" s="29">
        <f t="shared" si="2"/>
        <v>0</v>
      </c>
      <c r="V63" s="29">
        <f t="shared" si="3"/>
        <v>0</v>
      </c>
      <c r="W63" s="157"/>
      <c r="X63" s="50" t="s">
        <v>207</v>
      </c>
      <c r="Y63" s="36"/>
      <c r="Z63" s="39"/>
      <c r="AA63" s="39"/>
      <c r="AB63" s="25"/>
      <c r="AC63" s="25"/>
      <c r="AD63" s="25"/>
      <c r="AE63" s="25"/>
      <c r="AF63" s="26">
        <f t="shared" si="6"/>
        <v>0</v>
      </c>
      <c r="AG63" s="29">
        <f t="shared" si="5"/>
        <v>0</v>
      </c>
      <c r="AH63" s="8"/>
      <c r="AI63" s="42"/>
      <c r="AJ63" s="43"/>
      <c r="AK63" s="43"/>
      <c r="AL63" s="43"/>
      <c r="AM63" s="43"/>
      <c r="AN63" s="43"/>
      <c r="AO63" s="43"/>
      <c r="AP63" s="43"/>
      <c r="AQ63" s="43"/>
    </row>
    <row r="64" spans="1:43" x14ac:dyDescent="0.25">
      <c r="A64" s="43"/>
      <c r="B64" s="35">
        <f t="shared" si="0"/>
        <v>0</v>
      </c>
      <c r="C64" s="50" t="s">
        <v>208</v>
      </c>
      <c r="D64" s="36"/>
      <c r="E64" s="39"/>
      <c r="F64" s="39"/>
      <c r="G64" s="183"/>
      <c r="H64" s="183"/>
      <c r="I64" s="41"/>
      <c r="J64" s="25"/>
      <c r="K64" s="183"/>
      <c r="L64" s="41"/>
      <c r="M64" s="25"/>
      <c r="N64" s="183"/>
      <c r="O64" s="41"/>
      <c r="P64" s="25"/>
      <c r="Q64" s="183"/>
      <c r="R64" s="41"/>
      <c r="S64" s="25"/>
      <c r="T64" s="16">
        <f t="shared" si="1"/>
        <v>0</v>
      </c>
      <c r="U64" s="29">
        <f t="shared" si="2"/>
        <v>0</v>
      </c>
      <c r="V64" s="29">
        <f t="shared" si="3"/>
        <v>0</v>
      </c>
      <c r="W64" s="157"/>
      <c r="X64" s="50" t="s">
        <v>209</v>
      </c>
      <c r="Y64" s="36"/>
      <c r="Z64" s="39"/>
      <c r="AA64" s="39"/>
      <c r="AB64" s="25"/>
      <c r="AC64" s="25"/>
      <c r="AD64" s="25"/>
      <c r="AE64" s="25"/>
      <c r="AF64" s="26">
        <f t="shared" si="6"/>
        <v>0</v>
      </c>
      <c r="AG64" s="29">
        <f t="shared" si="5"/>
        <v>0</v>
      </c>
      <c r="AH64" s="8"/>
      <c r="AI64" s="42"/>
      <c r="AJ64" s="43"/>
      <c r="AK64" s="43"/>
      <c r="AL64" s="43"/>
      <c r="AM64" s="43"/>
      <c r="AN64" s="43"/>
      <c r="AO64" s="43"/>
      <c r="AP64" s="43"/>
      <c r="AQ64" s="43"/>
    </row>
    <row r="65" spans="1:43" x14ac:dyDescent="0.25">
      <c r="A65" s="43"/>
      <c r="B65" s="35">
        <f t="shared" si="0"/>
        <v>0</v>
      </c>
      <c r="C65" s="50" t="s">
        <v>210</v>
      </c>
      <c r="D65" s="36"/>
      <c r="E65" s="39"/>
      <c r="F65" s="39"/>
      <c r="G65" s="183"/>
      <c r="H65" s="183"/>
      <c r="I65" s="41"/>
      <c r="J65" s="25"/>
      <c r="K65" s="183"/>
      <c r="L65" s="41"/>
      <c r="M65" s="25"/>
      <c r="N65" s="183"/>
      <c r="O65" s="41"/>
      <c r="P65" s="25"/>
      <c r="Q65" s="183"/>
      <c r="R65" s="41"/>
      <c r="S65" s="25"/>
      <c r="T65" s="16">
        <f t="shared" si="1"/>
        <v>0</v>
      </c>
      <c r="U65" s="29">
        <f t="shared" si="2"/>
        <v>0</v>
      </c>
      <c r="V65" s="29">
        <f t="shared" si="3"/>
        <v>0</v>
      </c>
      <c r="W65" s="157"/>
      <c r="X65" s="50" t="s">
        <v>211</v>
      </c>
      <c r="Y65" s="36"/>
      <c r="Z65" s="39"/>
      <c r="AA65" s="39"/>
      <c r="AB65" s="25"/>
      <c r="AC65" s="25"/>
      <c r="AD65" s="25"/>
      <c r="AE65" s="25"/>
      <c r="AF65" s="26">
        <f t="shared" si="6"/>
        <v>0</v>
      </c>
      <c r="AG65" s="29">
        <f t="shared" si="5"/>
        <v>0</v>
      </c>
      <c r="AH65" s="8"/>
      <c r="AI65" s="42"/>
      <c r="AJ65" s="43"/>
      <c r="AK65" s="43"/>
      <c r="AL65" s="43"/>
      <c r="AM65" s="43"/>
      <c r="AN65" s="43"/>
      <c r="AO65" s="43"/>
      <c r="AP65" s="43"/>
      <c r="AQ65" s="43"/>
    </row>
    <row r="66" spans="1:43" x14ac:dyDescent="0.25">
      <c r="A66" s="43"/>
      <c r="B66" s="35">
        <f t="shared" si="0"/>
        <v>0</v>
      </c>
      <c r="C66" s="50" t="s">
        <v>212</v>
      </c>
      <c r="D66" s="36"/>
      <c r="E66" s="39"/>
      <c r="F66" s="39"/>
      <c r="G66" s="183"/>
      <c r="H66" s="183"/>
      <c r="I66" s="41"/>
      <c r="J66" s="25"/>
      <c r="K66" s="183"/>
      <c r="L66" s="41"/>
      <c r="M66" s="25"/>
      <c r="N66" s="183"/>
      <c r="O66" s="41"/>
      <c r="P66" s="25"/>
      <c r="Q66" s="183"/>
      <c r="R66" s="41"/>
      <c r="S66" s="25"/>
      <c r="T66" s="16">
        <f t="shared" si="1"/>
        <v>0</v>
      </c>
      <c r="U66" s="29">
        <f t="shared" si="2"/>
        <v>0</v>
      </c>
      <c r="V66" s="29">
        <f t="shared" si="3"/>
        <v>0</v>
      </c>
      <c r="W66" s="157"/>
      <c r="X66" s="50" t="s">
        <v>213</v>
      </c>
      <c r="Y66" s="36"/>
      <c r="Z66" s="39"/>
      <c r="AA66" s="39"/>
      <c r="AB66" s="25"/>
      <c r="AC66" s="25"/>
      <c r="AD66" s="25"/>
      <c r="AE66" s="25"/>
      <c r="AF66" s="26">
        <f t="shared" si="6"/>
        <v>0</v>
      </c>
      <c r="AG66" s="29">
        <f t="shared" si="5"/>
        <v>0</v>
      </c>
      <c r="AH66" s="8"/>
      <c r="AI66" s="42"/>
      <c r="AJ66" s="43"/>
      <c r="AK66" s="43"/>
      <c r="AL66" s="43"/>
      <c r="AM66" s="43"/>
      <c r="AN66" s="43"/>
      <c r="AO66" s="43"/>
      <c r="AP66" s="43"/>
      <c r="AQ66" s="43"/>
    </row>
    <row r="67" spans="1:43" x14ac:dyDescent="0.25">
      <c r="A67" s="43"/>
      <c r="B67" s="35">
        <f t="shared" si="0"/>
        <v>0</v>
      </c>
      <c r="C67" s="50" t="s">
        <v>214</v>
      </c>
      <c r="D67" s="36"/>
      <c r="E67" s="39"/>
      <c r="F67" s="39"/>
      <c r="G67" s="183"/>
      <c r="H67" s="183"/>
      <c r="I67" s="41"/>
      <c r="J67" s="25"/>
      <c r="K67" s="183"/>
      <c r="L67" s="41"/>
      <c r="M67" s="25"/>
      <c r="N67" s="183"/>
      <c r="O67" s="41"/>
      <c r="P67" s="25"/>
      <c r="Q67" s="183"/>
      <c r="R67" s="41"/>
      <c r="S67" s="25"/>
      <c r="T67" s="16">
        <f t="shared" si="1"/>
        <v>0</v>
      </c>
      <c r="U67" s="29">
        <f t="shared" si="2"/>
        <v>0</v>
      </c>
      <c r="V67" s="29">
        <f t="shared" si="3"/>
        <v>0</v>
      </c>
      <c r="W67" s="157"/>
      <c r="X67" s="50" t="s">
        <v>215</v>
      </c>
      <c r="Y67" s="36"/>
      <c r="Z67" s="39"/>
      <c r="AA67" s="39"/>
      <c r="AB67" s="25"/>
      <c r="AC67" s="25"/>
      <c r="AD67" s="25"/>
      <c r="AE67" s="25"/>
      <c r="AF67" s="26">
        <f t="shared" si="6"/>
        <v>0</v>
      </c>
      <c r="AG67" s="29">
        <f t="shared" si="5"/>
        <v>0</v>
      </c>
      <c r="AH67" s="8"/>
      <c r="AI67" s="42"/>
      <c r="AJ67" s="43"/>
      <c r="AK67" s="43"/>
      <c r="AL67" s="43"/>
      <c r="AM67" s="43"/>
      <c r="AN67" s="43"/>
      <c r="AO67" s="43"/>
      <c r="AP67" s="43"/>
      <c r="AQ67" s="43"/>
    </row>
    <row r="68" spans="1:43" x14ac:dyDescent="0.25">
      <c r="A68" s="43"/>
      <c r="B68" s="35">
        <f t="shared" si="0"/>
        <v>0</v>
      </c>
      <c r="C68" s="50" t="s">
        <v>216</v>
      </c>
      <c r="D68" s="36"/>
      <c r="E68" s="39"/>
      <c r="F68" s="39"/>
      <c r="G68" s="183"/>
      <c r="H68" s="183"/>
      <c r="I68" s="41"/>
      <c r="J68" s="25"/>
      <c r="K68" s="183"/>
      <c r="L68" s="41"/>
      <c r="M68" s="25"/>
      <c r="N68" s="183"/>
      <c r="O68" s="41"/>
      <c r="P68" s="25"/>
      <c r="Q68" s="183"/>
      <c r="R68" s="41"/>
      <c r="S68" s="25"/>
      <c r="T68" s="16">
        <f t="shared" si="1"/>
        <v>0</v>
      </c>
      <c r="U68" s="29">
        <f t="shared" si="2"/>
        <v>0</v>
      </c>
      <c r="V68" s="29">
        <f t="shared" si="3"/>
        <v>0</v>
      </c>
      <c r="W68" s="157"/>
      <c r="X68" s="50" t="s">
        <v>217</v>
      </c>
      <c r="Y68" s="36"/>
      <c r="Z68" s="39"/>
      <c r="AA68" s="39"/>
      <c r="AB68" s="25"/>
      <c r="AC68" s="25"/>
      <c r="AD68" s="25"/>
      <c r="AE68" s="25"/>
      <c r="AF68" s="26">
        <f t="shared" si="6"/>
        <v>0</v>
      </c>
      <c r="AG68" s="29">
        <f t="shared" si="5"/>
        <v>0</v>
      </c>
      <c r="AH68" s="8"/>
      <c r="AI68" s="42"/>
      <c r="AJ68" s="43"/>
      <c r="AK68" s="43"/>
      <c r="AL68" s="43"/>
      <c r="AM68" s="43"/>
      <c r="AN68" s="43"/>
      <c r="AO68" s="43"/>
      <c r="AP68" s="43"/>
      <c r="AQ68" s="43"/>
    </row>
    <row r="69" spans="1:43" x14ac:dyDescent="0.25">
      <c r="A69" s="43"/>
      <c r="B69" s="35">
        <f t="shared" si="0"/>
        <v>0</v>
      </c>
      <c r="C69" s="50" t="s">
        <v>218</v>
      </c>
      <c r="D69" s="36"/>
      <c r="E69" s="39"/>
      <c r="F69" s="39"/>
      <c r="G69" s="183"/>
      <c r="H69" s="183"/>
      <c r="I69" s="41"/>
      <c r="J69" s="25"/>
      <c r="K69" s="183"/>
      <c r="L69" s="41"/>
      <c r="M69" s="25"/>
      <c r="N69" s="183"/>
      <c r="O69" s="41"/>
      <c r="P69" s="25"/>
      <c r="Q69" s="183"/>
      <c r="R69" s="41"/>
      <c r="S69" s="25"/>
      <c r="T69" s="16">
        <f t="shared" si="1"/>
        <v>0</v>
      </c>
      <c r="U69" s="29">
        <f t="shared" si="2"/>
        <v>0</v>
      </c>
      <c r="V69" s="29">
        <f t="shared" si="3"/>
        <v>0</v>
      </c>
      <c r="W69" s="157"/>
      <c r="X69" s="50" t="s">
        <v>219</v>
      </c>
      <c r="Y69" s="36"/>
      <c r="Z69" s="39"/>
      <c r="AA69" s="39"/>
      <c r="AB69" s="25"/>
      <c r="AC69" s="25"/>
      <c r="AD69" s="25"/>
      <c r="AE69" s="25"/>
      <c r="AF69" s="26">
        <f t="shared" si="6"/>
        <v>0</v>
      </c>
      <c r="AG69" s="29">
        <f t="shared" si="5"/>
        <v>0</v>
      </c>
      <c r="AH69" s="8"/>
      <c r="AI69" s="42"/>
      <c r="AJ69" s="43"/>
      <c r="AK69" s="43"/>
      <c r="AL69" s="43"/>
      <c r="AM69" s="43"/>
      <c r="AN69" s="43"/>
      <c r="AO69" s="43"/>
      <c r="AP69" s="43"/>
      <c r="AQ69" s="43"/>
    </row>
    <row r="70" spans="1:43" x14ac:dyDescent="0.25">
      <c r="A70" s="43"/>
      <c r="B70" s="35">
        <f t="shared" si="0"/>
        <v>0</v>
      </c>
      <c r="C70" s="50" t="s">
        <v>220</v>
      </c>
      <c r="D70" s="36"/>
      <c r="E70" s="39"/>
      <c r="F70" s="39"/>
      <c r="G70" s="183"/>
      <c r="H70" s="183"/>
      <c r="I70" s="41"/>
      <c r="J70" s="25"/>
      <c r="K70" s="183"/>
      <c r="L70" s="41"/>
      <c r="M70" s="25"/>
      <c r="N70" s="183"/>
      <c r="O70" s="41"/>
      <c r="P70" s="25"/>
      <c r="Q70" s="183"/>
      <c r="R70" s="41"/>
      <c r="S70" s="25"/>
      <c r="T70" s="16">
        <f t="shared" si="1"/>
        <v>0</v>
      </c>
      <c r="U70" s="29">
        <f t="shared" si="2"/>
        <v>0</v>
      </c>
      <c r="V70" s="29">
        <f t="shared" si="3"/>
        <v>0</v>
      </c>
      <c r="W70" s="157"/>
      <c r="X70" s="50" t="s">
        <v>221</v>
      </c>
      <c r="Y70" s="36"/>
      <c r="Z70" s="39"/>
      <c r="AA70" s="39"/>
      <c r="AB70" s="25"/>
      <c r="AC70" s="25"/>
      <c r="AD70" s="25"/>
      <c r="AE70" s="25"/>
      <c r="AF70" s="26">
        <f t="shared" si="6"/>
        <v>0</v>
      </c>
      <c r="AG70" s="29">
        <f t="shared" si="5"/>
        <v>0</v>
      </c>
      <c r="AH70" s="8"/>
      <c r="AI70" s="42"/>
      <c r="AJ70" s="43"/>
      <c r="AK70" s="43"/>
      <c r="AL70" s="43"/>
      <c r="AM70" s="43"/>
      <c r="AN70" s="43"/>
      <c r="AO70" s="43"/>
      <c r="AP70" s="43"/>
      <c r="AQ70" s="43"/>
    </row>
    <row r="71" spans="1:43" x14ac:dyDescent="0.25">
      <c r="A71" s="43"/>
      <c r="B71" s="35">
        <f t="shared" si="0"/>
        <v>0</v>
      </c>
      <c r="C71" s="50" t="s">
        <v>222</v>
      </c>
      <c r="D71" s="36"/>
      <c r="E71" s="39"/>
      <c r="F71" s="39"/>
      <c r="G71" s="183"/>
      <c r="H71" s="183"/>
      <c r="I71" s="41"/>
      <c r="J71" s="25"/>
      <c r="K71" s="183"/>
      <c r="L71" s="41"/>
      <c r="M71" s="25"/>
      <c r="N71" s="183"/>
      <c r="O71" s="41"/>
      <c r="P71" s="25"/>
      <c r="Q71" s="183"/>
      <c r="R71" s="41"/>
      <c r="S71" s="25"/>
      <c r="T71" s="16">
        <f t="shared" si="1"/>
        <v>0</v>
      </c>
      <c r="U71" s="29">
        <f t="shared" si="2"/>
        <v>0</v>
      </c>
      <c r="V71" s="29">
        <f t="shared" si="3"/>
        <v>0</v>
      </c>
      <c r="W71" s="157"/>
      <c r="X71" s="50" t="s">
        <v>223</v>
      </c>
      <c r="Y71" s="37"/>
      <c r="Z71" s="40"/>
      <c r="AA71" s="40"/>
      <c r="AB71" s="32"/>
      <c r="AC71" s="32"/>
      <c r="AD71" s="32"/>
      <c r="AE71" s="32"/>
      <c r="AF71" s="33">
        <f t="shared" si="6"/>
        <v>0</v>
      </c>
      <c r="AG71" s="29">
        <f t="shared" si="5"/>
        <v>0</v>
      </c>
      <c r="AH71" s="8"/>
      <c r="AI71" s="42"/>
      <c r="AJ71" s="43"/>
      <c r="AK71" s="43"/>
      <c r="AL71" s="43"/>
      <c r="AM71" s="43"/>
      <c r="AN71" s="43"/>
      <c r="AO71" s="43"/>
      <c r="AP71" s="43"/>
      <c r="AQ71" s="43"/>
    </row>
    <row r="72" spans="1:43" x14ac:dyDescent="0.25">
      <c r="A72" s="43"/>
      <c r="B72" s="35">
        <f t="shared" si="0"/>
        <v>0</v>
      </c>
      <c r="C72" s="50" t="s">
        <v>224</v>
      </c>
      <c r="D72" s="36"/>
      <c r="E72" s="39"/>
      <c r="F72" s="39"/>
      <c r="G72" s="183"/>
      <c r="H72" s="183"/>
      <c r="I72" s="41"/>
      <c r="J72" s="25"/>
      <c r="K72" s="183"/>
      <c r="L72" s="41"/>
      <c r="M72" s="25"/>
      <c r="N72" s="183"/>
      <c r="O72" s="41"/>
      <c r="P72" s="25"/>
      <c r="Q72" s="183"/>
      <c r="R72" s="41"/>
      <c r="S72" s="25"/>
      <c r="T72" s="16">
        <f t="shared" si="1"/>
        <v>0</v>
      </c>
      <c r="U72" s="29">
        <f t="shared" si="2"/>
        <v>0</v>
      </c>
      <c r="V72" s="29">
        <f t="shared" si="3"/>
        <v>0</v>
      </c>
      <c r="W72" s="157"/>
      <c r="X72" s="50" t="s">
        <v>225</v>
      </c>
      <c r="Y72" s="37"/>
      <c r="Z72" s="40"/>
      <c r="AA72" s="40"/>
      <c r="AB72" s="32"/>
      <c r="AC72" s="32"/>
      <c r="AD72" s="32"/>
      <c r="AE72" s="32"/>
      <c r="AF72" s="33">
        <f t="shared" ref="AF72:AF73" si="7">SUM(AB72:AD72)</f>
        <v>0</v>
      </c>
      <c r="AG72" s="29">
        <f t="shared" si="5"/>
        <v>0</v>
      </c>
      <c r="AH72" s="8"/>
      <c r="AI72" s="42"/>
      <c r="AJ72" s="43"/>
      <c r="AK72" s="43"/>
      <c r="AL72" s="43"/>
      <c r="AM72" s="43"/>
      <c r="AN72" s="43"/>
      <c r="AO72" s="43"/>
      <c r="AP72" s="43"/>
      <c r="AQ72" s="43"/>
    </row>
    <row r="73" spans="1:43" x14ac:dyDescent="0.25">
      <c r="A73" s="43"/>
      <c r="B73" s="35">
        <f t="shared" si="0"/>
        <v>0</v>
      </c>
      <c r="C73" s="50" t="s">
        <v>226</v>
      </c>
      <c r="D73" s="36"/>
      <c r="E73" s="39"/>
      <c r="F73" s="39"/>
      <c r="G73" s="183"/>
      <c r="H73" s="183"/>
      <c r="I73" s="41"/>
      <c r="J73" s="25"/>
      <c r="K73" s="183"/>
      <c r="L73" s="41"/>
      <c r="M73" s="25"/>
      <c r="N73" s="183"/>
      <c r="O73" s="41"/>
      <c r="P73" s="25"/>
      <c r="Q73" s="183"/>
      <c r="R73" s="41"/>
      <c r="S73" s="25"/>
      <c r="T73" s="16">
        <f t="shared" si="1"/>
        <v>0</v>
      </c>
      <c r="U73" s="29">
        <f t="shared" si="2"/>
        <v>0</v>
      </c>
      <c r="V73" s="29">
        <f t="shared" si="3"/>
        <v>0</v>
      </c>
      <c r="W73" s="157"/>
      <c r="X73" s="50" t="s">
        <v>227</v>
      </c>
      <c r="Y73" s="36"/>
      <c r="Z73" s="39"/>
      <c r="AA73" s="39"/>
      <c r="AB73" s="25"/>
      <c r="AC73" s="32"/>
      <c r="AD73" s="32"/>
      <c r="AE73" s="32"/>
      <c r="AF73" s="33">
        <f t="shared" si="7"/>
        <v>0</v>
      </c>
      <c r="AG73" s="29">
        <f t="shared" si="5"/>
        <v>0</v>
      </c>
      <c r="AH73" s="8"/>
      <c r="AI73" s="42"/>
      <c r="AJ73" s="43"/>
      <c r="AK73" s="43"/>
      <c r="AL73" s="43"/>
      <c r="AM73" s="43"/>
      <c r="AN73" s="43"/>
      <c r="AO73" s="43"/>
      <c r="AP73" s="43"/>
      <c r="AQ73" s="43"/>
    </row>
    <row r="74" spans="1:43" x14ac:dyDescent="0.25">
      <c r="A74" s="43"/>
      <c r="B74" s="35">
        <f t="shared" si="0"/>
        <v>0</v>
      </c>
      <c r="C74" s="50" t="s">
        <v>228</v>
      </c>
      <c r="D74" s="36"/>
      <c r="E74" s="39"/>
      <c r="F74" s="39"/>
      <c r="G74" s="183"/>
      <c r="H74" s="183"/>
      <c r="I74" s="41"/>
      <c r="J74" s="25"/>
      <c r="K74" s="183"/>
      <c r="L74" s="41"/>
      <c r="M74" s="25"/>
      <c r="N74" s="183"/>
      <c r="O74" s="41"/>
      <c r="P74" s="25"/>
      <c r="Q74" s="183"/>
      <c r="R74" s="41"/>
      <c r="S74" s="25"/>
      <c r="T74" s="16">
        <f t="shared" si="1"/>
        <v>0</v>
      </c>
      <c r="U74" s="29">
        <f t="shared" si="2"/>
        <v>0</v>
      </c>
      <c r="V74" s="29">
        <f t="shared" si="3"/>
        <v>0</v>
      </c>
      <c r="W74" s="157"/>
      <c r="X74" s="50" t="s">
        <v>229</v>
      </c>
      <c r="Y74" s="36"/>
      <c r="Z74" s="39"/>
      <c r="AA74" s="39"/>
      <c r="AB74" s="25"/>
      <c r="AC74" s="25"/>
      <c r="AD74" s="25"/>
      <c r="AE74" s="25"/>
      <c r="AF74" s="26">
        <f t="shared" ref="AF74" si="8">SUM(AB74:AD74)</f>
        <v>0</v>
      </c>
      <c r="AG74" s="29">
        <f t="shared" si="5"/>
        <v>0</v>
      </c>
      <c r="AH74" s="8"/>
      <c r="AI74" s="42"/>
      <c r="AJ74" s="43"/>
      <c r="AK74" s="43"/>
      <c r="AL74" s="43"/>
      <c r="AM74" s="43"/>
      <c r="AN74" s="43"/>
      <c r="AO74" s="43"/>
      <c r="AP74" s="43"/>
      <c r="AQ74" s="43"/>
    </row>
    <row r="75" spans="1:43" x14ac:dyDescent="0.25">
      <c r="A75" s="43"/>
      <c r="B75" s="35">
        <f t="shared" si="0"/>
        <v>0</v>
      </c>
      <c r="C75" s="50" t="s">
        <v>230</v>
      </c>
      <c r="D75" s="36"/>
      <c r="E75" s="39"/>
      <c r="F75" s="39"/>
      <c r="G75" s="183"/>
      <c r="H75" s="183"/>
      <c r="I75" s="41"/>
      <c r="J75" s="25"/>
      <c r="K75" s="183"/>
      <c r="L75" s="41"/>
      <c r="M75" s="25"/>
      <c r="N75" s="183"/>
      <c r="O75" s="41"/>
      <c r="P75" s="25"/>
      <c r="Q75" s="183"/>
      <c r="R75" s="41"/>
      <c r="S75" s="25"/>
      <c r="T75" s="16">
        <f t="shared" si="1"/>
        <v>0</v>
      </c>
      <c r="U75" s="29">
        <f t="shared" si="2"/>
        <v>0</v>
      </c>
      <c r="V75" s="29">
        <f t="shared" si="3"/>
        <v>0</v>
      </c>
      <c r="W75" s="157"/>
      <c r="X75" s="50" t="s">
        <v>231</v>
      </c>
      <c r="Y75" s="36"/>
      <c r="Z75" s="39"/>
      <c r="AA75" s="39"/>
      <c r="AB75" s="25"/>
      <c r="AC75" s="32"/>
      <c r="AD75" s="32"/>
      <c r="AE75" s="32"/>
      <c r="AF75" s="33">
        <f t="shared" ref="AF75" si="9">SUM(AB75:AD75)</f>
        <v>0</v>
      </c>
      <c r="AG75" s="29">
        <f t="shared" ref="AG75:AG82" si="10">AF75+AE75</f>
        <v>0</v>
      </c>
      <c r="AH75" s="8"/>
      <c r="AI75" s="42"/>
      <c r="AJ75" s="43"/>
      <c r="AK75" s="43"/>
      <c r="AL75" s="43"/>
      <c r="AM75" s="43"/>
      <c r="AN75" s="43"/>
      <c r="AO75" s="43"/>
      <c r="AP75" s="43"/>
      <c r="AQ75" s="43"/>
    </row>
    <row r="76" spans="1:43" x14ac:dyDescent="0.25">
      <c r="A76" s="43"/>
      <c r="B76" s="35">
        <f t="shared" si="0"/>
        <v>0</v>
      </c>
      <c r="C76" s="50" t="s">
        <v>232</v>
      </c>
      <c r="D76" s="36"/>
      <c r="E76" s="39"/>
      <c r="F76" s="39"/>
      <c r="G76" s="183"/>
      <c r="H76" s="183"/>
      <c r="I76" s="41"/>
      <c r="J76" s="25"/>
      <c r="K76" s="183"/>
      <c r="L76" s="41"/>
      <c r="M76" s="25"/>
      <c r="N76" s="183"/>
      <c r="O76" s="41"/>
      <c r="P76" s="25"/>
      <c r="Q76" s="183"/>
      <c r="R76" s="41"/>
      <c r="S76" s="25"/>
      <c r="T76" s="16">
        <f t="shared" si="1"/>
        <v>0</v>
      </c>
      <c r="U76" s="29">
        <f t="shared" si="2"/>
        <v>0</v>
      </c>
      <c r="V76" s="29">
        <f t="shared" si="3"/>
        <v>0</v>
      </c>
      <c r="W76" s="157"/>
      <c r="X76" s="50" t="s">
        <v>233</v>
      </c>
      <c r="Y76" s="36"/>
      <c r="Z76" s="39"/>
      <c r="AA76" s="39"/>
      <c r="AB76" s="25"/>
      <c r="AC76" s="25"/>
      <c r="AD76" s="25"/>
      <c r="AE76" s="25"/>
      <c r="AF76" s="26">
        <f t="shared" ref="AF76" si="11">SUM(AB76:AD76)</f>
        <v>0</v>
      </c>
      <c r="AG76" s="29">
        <f t="shared" si="10"/>
        <v>0</v>
      </c>
      <c r="AH76" s="8"/>
      <c r="AI76" s="42"/>
      <c r="AJ76" s="43"/>
      <c r="AK76" s="43"/>
      <c r="AL76" s="43"/>
      <c r="AM76" s="43"/>
      <c r="AN76" s="43"/>
      <c r="AO76" s="43"/>
      <c r="AP76" s="43"/>
      <c r="AQ76" s="43"/>
    </row>
    <row r="77" spans="1:43" x14ac:dyDescent="0.25">
      <c r="A77" s="43"/>
      <c r="B77" s="35">
        <f t="shared" si="0"/>
        <v>0</v>
      </c>
      <c r="C77" s="50" t="s">
        <v>234</v>
      </c>
      <c r="D77" s="36"/>
      <c r="E77" s="39"/>
      <c r="F77" s="39"/>
      <c r="G77" s="183"/>
      <c r="H77" s="183"/>
      <c r="I77" s="41"/>
      <c r="J77" s="25"/>
      <c r="K77" s="183"/>
      <c r="L77" s="41"/>
      <c r="M77" s="25"/>
      <c r="N77" s="183"/>
      <c r="O77" s="41"/>
      <c r="P77" s="25"/>
      <c r="Q77" s="183"/>
      <c r="R77" s="41"/>
      <c r="S77" s="25"/>
      <c r="T77" s="16">
        <f t="shared" si="1"/>
        <v>0</v>
      </c>
      <c r="U77" s="29">
        <f t="shared" si="2"/>
        <v>0</v>
      </c>
      <c r="V77" s="29">
        <f t="shared" si="3"/>
        <v>0</v>
      </c>
      <c r="W77" s="157"/>
      <c r="X77" s="50" t="s">
        <v>235</v>
      </c>
      <c r="Y77" s="36"/>
      <c r="Z77" s="39"/>
      <c r="AA77" s="39"/>
      <c r="AB77" s="25"/>
      <c r="AC77" s="32"/>
      <c r="AD77" s="32"/>
      <c r="AE77" s="32"/>
      <c r="AF77" s="33">
        <f t="shared" ref="AF77" si="12">SUM(AB77:AD77)</f>
        <v>0</v>
      </c>
      <c r="AG77" s="29">
        <f t="shared" si="10"/>
        <v>0</v>
      </c>
      <c r="AH77" s="8"/>
      <c r="AI77" s="42"/>
      <c r="AJ77" s="43"/>
      <c r="AK77" s="43"/>
      <c r="AL77" s="43"/>
      <c r="AM77" s="43"/>
      <c r="AN77" s="43"/>
      <c r="AO77" s="43"/>
      <c r="AP77" s="43"/>
      <c r="AQ77" s="43"/>
    </row>
    <row r="78" spans="1:43" x14ac:dyDescent="0.25">
      <c r="A78" s="43"/>
      <c r="B78" s="35">
        <f t="shared" si="0"/>
        <v>0</v>
      </c>
      <c r="C78" s="50" t="s">
        <v>236</v>
      </c>
      <c r="D78" s="36"/>
      <c r="E78" s="39"/>
      <c r="F78" s="39"/>
      <c r="G78" s="183"/>
      <c r="H78" s="183"/>
      <c r="I78" s="41"/>
      <c r="J78" s="25"/>
      <c r="K78" s="183"/>
      <c r="L78" s="41"/>
      <c r="M78" s="25"/>
      <c r="N78" s="183"/>
      <c r="O78" s="41"/>
      <c r="P78" s="25"/>
      <c r="Q78" s="183"/>
      <c r="R78" s="41"/>
      <c r="S78" s="25"/>
      <c r="T78" s="16">
        <f t="shared" si="1"/>
        <v>0</v>
      </c>
      <c r="U78" s="29">
        <f t="shared" si="2"/>
        <v>0</v>
      </c>
      <c r="V78" s="29">
        <f t="shared" si="3"/>
        <v>0</v>
      </c>
      <c r="W78" s="157"/>
      <c r="X78" s="50" t="s">
        <v>237</v>
      </c>
      <c r="Y78" s="36"/>
      <c r="Z78" s="39"/>
      <c r="AA78" s="39"/>
      <c r="AB78" s="25"/>
      <c r="AC78" s="25"/>
      <c r="AD78" s="25"/>
      <c r="AE78" s="25"/>
      <c r="AF78" s="26">
        <f t="shared" ref="AF78" si="13">SUM(AB78:AD78)</f>
        <v>0</v>
      </c>
      <c r="AG78" s="29">
        <f t="shared" si="10"/>
        <v>0</v>
      </c>
      <c r="AH78" s="8"/>
      <c r="AI78" s="42"/>
      <c r="AJ78" s="43"/>
      <c r="AK78" s="43"/>
      <c r="AL78" s="43"/>
      <c r="AM78" s="43"/>
      <c r="AN78" s="43"/>
      <c r="AO78" s="43"/>
      <c r="AP78" s="43"/>
      <c r="AQ78" s="43"/>
    </row>
    <row r="79" spans="1:43" x14ac:dyDescent="0.25">
      <c r="A79" s="43"/>
      <c r="B79" s="35">
        <f t="shared" si="0"/>
        <v>0</v>
      </c>
      <c r="C79" s="50" t="s">
        <v>238</v>
      </c>
      <c r="D79" s="36"/>
      <c r="E79" s="39"/>
      <c r="F79" s="39"/>
      <c r="G79" s="183"/>
      <c r="H79" s="183"/>
      <c r="I79" s="41"/>
      <c r="J79" s="25"/>
      <c r="K79" s="183"/>
      <c r="L79" s="41"/>
      <c r="M79" s="25"/>
      <c r="N79" s="183"/>
      <c r="O79" s="41"/>
      <c r="P79" s="25"/>
      <c r="Q79" s="183"/>
      <c r="R79" s="41"/>
      <c r="S79" s="25"/>
      <c r="T79" s="16">
        <f t="shared" si="1"/>
        <v>0</v>
      </c>
      <c r="U79" s="29">
        <f t="shared" si="2"/>
        <v>0</v>
      </c>
      <c r="V79" s="29">
        <f t="shared" si="3"/>
        <v>0</v>
      </c>
      <c r="W79" s="157"/>
      <c r="X79" s="50" t="s">
        <v>239</v>
      </c>
      <c r="Y79" s="36"/>
      <c r="Z79" s="39"/>
      <c r="AA79" s="39"/>
      <c r="AB79" s="25"/>
      <c r="AC79" s="32"/>
      <c r="AD79" s="32"/>
      <c r="AE79" s="32"/>
      <c r="AF79" s="33">
        <f t="shared" ref="AF79" si="14">SUM(AB79:AD79)</f>
        <v>0</v>
      </c>
      <c r="AG79" s="29">
        <f t="shared" si="10"/>
        <v>0</v>
      </c>
      <c r="AH79" s="8"/>
      <c r="AI79" s="42"/>
      <c r="AJ79" s="43"/>
      <c r="AK79" s="43"/>
      <c r="AL79" s="43"/>
      <c r="AM79" s="43"/>
      <c r="AN79" s="43"/>
      <c r="AO79" s="43"/>
      <c r="AP79" s="43"/>
      <c r="AQ79" s="43"/>
    </row>
    <row r="80" spans="1:43" x14ac:dyDescent="0.25">
      <c r="A80" s="43"/>
      <c r="B80" s="35">
        <f t="shared" si="0"/>
        <v>0</v>
      </c>
      <c r="C80" s="50" t="s">
        <v>240</v>
      </c>
      <c r="D80" s="36"/>
      <c r="E80" s="39"/>
      <c r="F80" s="39"/>
      <c r="G80" s="183"/>
      <c r="H80" s="183"/>
      <c r="I80" s="41"/>
      <c r="J80" s="25"/>
      <c r="K80" s="183"/>
      <c r="L80" s="41"/>
      <c r="M80" s="25"/>
      <c r="N80" s="183"/>
      <c r="O80" s="41"/>
      <c r="P80" s="25"/>
      <c r="Q80" s="183"/>
      <c r="R80" s="41"/>
      <c r="S80" s="25"/>
      <c r="T80" s="16">
        <f t="shared" si="1"/>
        <v>0</v>
      </c>
      <c r="U80" s="29">
        <f t="shared" si="2"/>
        <v>0</v>
      </c>
      <c r="V80" s="29">
        <f t="shared" si="3"/>
        <v>0</v>
      </c>
      <c r="W80" s="157"/>
      <c r="X80" s="50" t="s">
        <v>241</v>
      </c>
      <c r="Y80" s="36"/>
      <c r="Z80" s="39"/>
      <c r="AA80" s="39"/>
      <c r="AB80" s="25"/>
      <c r="AC80" s="25"/>
      <c r="AD80" s="25"/>
      <c r="AE80" s="25"/>
      <c r="AF80" s="26">
        <f t="shared" ref="AF80" si="15">SUM(AB80:AD80)</f>
        <v>0</v>
      </c>
      <c r="AG80" s="29">
        <f t="shared" si="10"/>
        <v>0</v>
      </c>
      <c r="AH80" s="8"/>
      <c r="AI80" s="42"/>
      <c r="AJ80" s="43"/>
      <c r="AK80" s="43"/>
      <c r="AL80" s="43"/>
      <c r="AM80" s="43"/>
      <c r="AN80" s="43"/>
      <c r="AO80" s="43"/>
      <c r="AP80" s="43"/>
      <c r="AQ80" s="43"/>
    </row>
    <row r="81" spans="1:43" x14ac:dyDescent="0.25">
      <c r="A81" s="43"/>
      <c r="B81" s="35">
        <f t="shared" ref="B81:B82" si="16">IF(G81="Services",COUNTA(H81:I81,K81:L81,N81:O81,Q81:R81),0)</f>
        <v>0</v>
      </c>
      <c r="C81" s="50" t="s">
        <v>242</v>
      </c>
      <c r="D81" s="36"/>
      <c r="E81" s="39"/>
      <c r="F81" s="39"/>
      <c r="G81" s="183"/>
      <c r="H81" s="183"/>
      <c r="I81" s="41"/>
      <c r="J81" s="25"/>
      <c r="K81" s="183"/>
      <c r="L81" s="41"/>
      <c r="M81" s="25"/>
      <c r="N81" s="183"/>
      <c r="O81" s="41"/>
      <c r="P81" s="25"/>
      <c r="Q81" s="183"/>
      <c r="R81" s="41"/>
      <c r="S81" s="25"/>
      <c r="T81" s="16">
        <f t="shared" ref="T81:T82" si="17">MAX(H81,K81,N81,Q81)</f>
        <v>0</v>
      </c>
      <c r="U81" s="29">
        <f t="shared" ref="U81:U82" si="18">J81+M81+P81</f>
        <v>0</v>
      </c>
      <c r="V81" s="29">
        <f t="shared" ref="V81:V82" si="19">U81+S81</f>
        <v>0</v>
      </c>
      <c r="W81" s="157"/>
      <c r="X81" s="50" t="s">
        <v>243</v>
      </c>
      <c r="Y81" s="36"/>
      <c r="Z81" s="39"/>
      <c r="AA81" s="39"/>
      <c r="AB81" s="25"/>
      <c r="AC81" s="32"/>
      <c r="AD81" s="32"/>
      <c r="AE81" s="32"/>
      <c r="AF81" s="33">
        <f t="shared" ref="AF81" si="20">SUM(AB81:AD81)</f>
        <v>0</v>
      </c>
      <c r="AG81" s="29">
        <f t="shared" si="10"/>
        <v>0</v>
      </c>
      <c r="AH81" s="8"/>
      <c r="AI81" s="42"/>
      <c r="AJ81" s="43"/>
      <c r="AK81" s="43"/>
      <c r="AL81" s="43"/>
      <c r="AM81" s="43"/>
      <c r="AN81" s="43"/>
      <c r="AO81" s="43"/>
      <c r="AP81" s="43"/>
      <c r="AQ81" s="43"/>
    </row>
    <row r="82" spans="1:43" x14ac:dyDescent="0.25">
      <c r="A82" s="43"/>
      <c r="B82" s="35">
        <f t="shared" si="16"/>
        <v>0</v>
      </c>
      <c r="C82" s="50" t="s">
        <v>244</v>
      </c>
      <c r="D82" s="36"/>
      <c r="E82" s="39"/>
      <c r="F82" s="39"/>
      <c r="G82" s="183"/>
      <c r="H82" s="183"/>
      <c r="I82" s="41"/>
      <c r="J82" s="25"/>
      <c r="K82" s="183"/>
      <c r="L82" s="41"/>
      <c r="M82" s="25"/>
      <c r="N82" s="183"/>
      <c r="O82" s="41"/>
      <c r="P82" s="25"/>
      <c r="Q82" s="183"/>
      <c r="R82" s="41"/>
      <c r="S82" s="25"/>
      <c r="T82" s="16">
        <f t="shared" si="17"/>
        <v>0</v>
      </c>
      <c r="U82" s="29">
        <f t="shared" si="18"/>
        <v>0</v>
      </c>
      <c r="V82" s="29">
        <f t="shared" si="19"/>
        <v>0</v>
      </c>
      <c r="W82" s="157"/>
      <c r="X82" s="50" t="s">
        <v>245</v>
      </c>
      <c r="Y82" s="36"/>
      <c r="Z82" s="39"/>
      <c r="AA82" s="39"/>
      <c r="AB82" s="25"/>
      <c r="AC82" s="25"/>
      <c r="AD82" s="25"/>
      <c r="AE82" s="25"/>
      <c r="AF82" s="26">
        <f t="shared" ref="AF82" si="21">SUM(AB82:AD82)</f>
        <v>0</v>
      </c>
      <c r="AG82" s="29">
        <f t="shared" si="10"/>
        <v>0</v>
      </c>
      <c r="AH82" s="8"/>
      <c r="AI82" s="42"/>
      <c r="AJ82" s="43"/>
      <c r="AK82" s="43"/>
      <c r="AL82" s="43"/>
      <c r="AM82" s="43"/>
      <c r="AN82" s="43"/>
      <c r="AO82" s="43"/>
      <c r="AP82" s="43"/>
      <c r="AQ82" s="43"/>
    </row>
    <row r="83" spans="1:43" x14ac:dyDescent="0.25">
      <c r="A83" s="43"/>
      <c r="B83" s="9"/>
      <c r="C83" s="10"/>
      <c r="D83" s="155"/>
      <c r="E83" s="155"/>
      <c r="F83" s="155"/>
      <c r="G83" s="179"/>
      <c r="H83" s="155"/>
      <c r="I83" s="155"/>
      <c r="J83" s="155"/>
      <c r="K83" s="155"/>
      <c r="L83" s="155"/>
      <c r="M83" s="155"/>
      <c r="N83" s="155"/>
      <c r="O83" s="155"/>
      <c r="P83" s="155"/>
      <c r="Q83" s="155"/>
      <c r="R83" s="155"/>
      <c r="S83" s="155"/>
      <c r="T83" s="155"/>
      <c r="U83" s="155"/>
      <c r="V83" s="155"/>
      <c r="W83" s="155"/>
      <c r="X83" s="155"/>
      <c r="Y83" s="155"/>
      <c r="Z83" s="155"/>
      <c r="AA83" s="155"/>
      <c r="AB83" s="155"/>
      <c r="AC83" s="155"/>
      <c r="AD83" s="155"/>
      <c r="AE83" s="155"/>
      <c r="AF83" s="155"/>
      <c r="AG83" s="155"/>
      <c r="AH83" s="11"/>
      <c r="AI83" s="42"/>
      <c r="AJ83" s="43"/>
      <c r="AK83" s="43"/>
      <c r="AL83" s="43"/>
      <c r="AM83" s="43"/>
      <c r="AN83" s="43"/>
      <c r="AO83" s="43"/>
      <c r="AP83" s="43"/>
      <c r="AQ83" s="43"/>
    </row>
    <row r="84" spans="1:43" x14ac:dyDescent="0.25">
      <c r="A84" s="43"/>
      <c r="B84" s="43"/>
      <c r="C84" s="43"/>
      <c r="D84" s="43"/>
      <c r="E84" s="43"/>
      <c r="F84" s="43"/>
      <c r="G84" s="20"/>
      <c r="H84" s="43"/>
      <c r="I84" s="43"/>
      <c r="J84" s="43"/>
      <c r="K84" s="43"/>
      <c r="L84" s="43"/>
      <c r="M84" s="43"/>
      <c r="N84" s="43"/>
      <c r="O84" s="43"/>
      <c r="P84" s="43"/>
      <c r="Q84" s="43"/>
      <c r="R84" s="43"/>
      <c r="S84" s="43"/>
      <c r="T84" s="43"/>
      <c r="U84" s="43"/>
      <c r="V84" s="43"/>
      <c r="W84" s="43"/>
      <c r="X84" s="43"/>
      <c r="Y84" s="43"/>
      <c r="Z84" s="43"/>
      <c r="AA84" s="43"/>
      <c r="AB84" s="43"/>
      <c r="AC84" s="43"/>
      <c r="AD84" s="43"/>
      <c r="AE84" s="43"/>
      <c r="AF84" s="43"/>
      <c r="AG84" s="43"/>
      <c r="AH84" s="43"/>
      <c r="AI84" s="43"/>
      <c r="AJ84" s="43"/>
      <c r="AK84" s="43"/>
      <c r="AL84" s="43"/>
      <c r="AM84" s="43"/>
      <c r="AN84" s="43"/>
      <c r="AO84" s="43"/>
      <c r="AP84" s="43"/>
      <c r="AQ84" s="43"/>
    </row>
  </sheetData>
  <sheetProtection algorithmName="SHA-512" hashValue="1IlMe5iuxLi8V540HX4VqSc5zqn6IawLW3Oklp3mRZnR6tVMMlvJIOG/DiRWtk+kKkM50bl0EvWpHMGtVTLnJQ==" saltValue="T0LMNKP4dHkGfkYXtMzh5g==" spinCount="100000" sheet="1" objects="1" scenarios="1" formatRows="0" selectLockedCells="1"/>
  <mergeCells count="37">
    <mergeCell ref="F14:F15"/>
    <mergeCell ref="G14:G15"/>
    <mergeCell ref="K14:M14"/>
    <mergeCell ref="N14:P14"/>
    <mergeCell ref="E8:I8"/>
    <mergeCell ref="D12:E12"/>
    <mergeCell ref="H12:J12"/>
    <mergeCell ref="H11:S11"/>
    <mergeCell ref="E9:I9"/>
    <mergeCell ref="E10:I10"/>
    <mergeCell ref="C13:C15"/>
    <mergeCell ref="AA14:AA15"/>
    <mergeCell ref="X16:AG16"/>
    <mergeCell ref="X39:AG39"/>
    <mergeCell ref="Y13:AG13"/>
    <mergeCell ref="AB14:AE14"/>
    <mergeCell ref="AG14:AG15"/>
    <mergeCell ref="AF14:AF15"/>
    <mergeCell ref="T14:T15"/>
    <mergeCell ref="D13:V13"/>
    <mergeCell ref="D14:D15"/>
    <mergeCell ref="E14:E15"/>
    <mergeCell ref="D6:AF6"/>
    <mergeCell ref="A1:B1"/>
    <mergeCell ref="D2:H2"/>
    <mergeCell ref="D3:AF3"/>
    <mergeCell ref="D4:AF4"/>
    <mergeCell ref="D5:AF5"/>
    <mergeCell ref="AB12:AE12"/>
    <mergeCell ref="V14:V15"/>
    <mergeCell ref="U14:U15"/>
    <mergeCell ref="H14:J14"/>
    <mergeCell ref="Q14:S14"/>
    <mergeCell ref="X13:X15"/>
    <mergeCell ref="Y14:Y15"/>
    <mergeCell ref="Z14:Z15"/>
    <mergeCell ref="R12:T12"/>
  </mergeCells>
  <phoneticPr fontId="9" type="noConversion"/>
  <conditionalFormatting sqref="H16:I82 K16:L82 N16:O82 Q16:R82">
    <cfRule type="expression" dxfId="9" priority="24">
      <formula>$G16="Services"</formula>
    </cfRule>
  </conditionalFormatting>
  <conditionalFormatting sqref="J16:J82 M16:M82 P16:P82 S16:S82">
    <cfRule type="expression" dxfId="8" priority="18">
      <formula>AND($G16="weekly",J16&lt;&gt;"")</formula>
    </cfRule>
    <cfRule type="expression" dxfId="7" priority="20">
      <formula>$G16="Weekly"</formula>
    </cfRule>
  </conditionalFormatting>
  <conditionalFormatting sqref="K16:L82 N16:O82 H16:I82 Q16:R82">
    <cfRule type="expression" dxfId="6" priority="17">
      <formula>AND($G16="Services",H16&lt;&gt;"")</formula>
    </cfRule>
  </conditionalFormatting>
  <conditionalFormatting sqref="K16:L82">
    <cfRule type="expression" dxfId="5" priority="7">
      <formula>AND($G16="Total",K16&lt;&gt;"")</formula>
    </cfRule>
    <cfRule type="expression" dxfId="4" priority="8">
      <formula>$G16="Total"</formula>
    </cfRule>
  </conditionalFormatting>
  <conditionalFormatting sqref="N16:O82">
    <cfRule type="expression" dxfId="3" priority="5">
      <formula>AND($G16="Total",N16&lt;&gt;"")</formula>
    </cfRule>
    <cfRule type="expression" dxfId="2" priority="6">
      <formula>$G16="Total"</formula>
    </cfRule>
  </conditionalFormatting>
  <conditionalFormatting sqref="T16:T82">
    <cfRule type="expression" dxfId="1" priority="9">
      <formula>AND($G16="Total",T16&lt;&gt;"")</formula>
    </cfRule>
    <cfRule type="expression" dxfId="0" priority="10">
      <formula>$G16="Total"</formula>
    </cfRule>
  </conditionalFormatting>
  <dataValidations count="2">
    <dataValidation type="list" allowBlank="1" showInputMessage="1" showErrorMessage="1" sqref="G16:G82" xr:uid="{2D6028AD-D66C-458F-8012-A7FB8A697265}">
      <formula1>"Labor,Services"</formula1>
    </dataValidation>
    <dataValidation type="decimal" allowBlank="1" showInputMessage="1" showErrorMessage="1" sqref="E16:F82 Z17:AA38 Z40:AA82" xr:uid="{D25ED004-6BD1-4B93-9494-9CC94A9CFB19}">
      <formula1>0</formula1>
      <formula2>1</formula2>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0CD1A-7E58-41D2-9126-F3E1ED8C7BE6}">
  <dimension ref="A1:T33"/>
  <sheetViews>
    <sheetView workbookViewId="0">
      <selection activeCell="D16" sqref="D16"/>
    </sheetView>
  </sheetViews>
  <sheetFormatPr defaultRowHeight="15" x14ac:dyDescent="0.25"/>
  <cols>
    <col min="3" max="3" width="56.42578125" bestFit="1" customWidth="1"/>
    <col min="4" max="4" width="15.140625" bestFit="1" customWidth="1"/>
  </cols>
  <sheetData>
    <row r="1" spans="1:20" x14ac:dyDescent="0.25">
      <c r="A1" s="210"/>
      <c r="B1" s="210"/>
      <c r="C1" s="153"/>
      <c r="D1" s="153"/>
      <c r="E1" s="153"/>
      <c r="F1" s="153"/>
      <c r="G1" s="43"/>
      <c r="H1" s="43"/>
      <c r="I1" s="43"/>
      <c r="J1" s="43"/>
      <c r="K1" s="43"/>
      <c r="L1" s="43"/>
      <c r="M1" s="43"/>
      <c r="N1" s="43"/>
      <c r="O1" s="1"/>
      <c r="P1" s="1"/>
      <c r="Q1" s="1"/>
      <c r="R1" s="1"/>
      <c r="S1" s="1"/>
      <c r="T1" s="1"/>
    </row>
    <row r="2" spans="1:20" ht="15.75" x14ac:dyDescent="0.25">
      <c r="A2" s="43"/>
      <c r="B2" s="4"/>
      <c r="C2" s="5"/>
      <c r="D2" s="191"/>
      <c r="E2" s="6"/>
      <c r="F2" s="42"/>
      <c r="G2" s="43"/>
      <c r="H2" s="43"/>
      <c r="I2" s="43"/>
      <c r="J2" s="43"/>
      <c r="K2" s="43"/>
      <c r="L2" s="43"/>
      <c r="M2" s="43"/>
      <c r="N2" s="43"/>
      <c r="O2" s="1"/>
      <c r="P2" s="1"/>
      <c r="Q2" s="1"/>
      <c r="R2" s="1"/>
      <c r="S2" s="1"/>
      <c r="T2" s="1"/>
    </row>
    <row r="3" spans="1:20" ht="18.75" x14ac:dyDescent="0.3">
      <c r="A3" s="43"/>
      <c r="B3" s="2"/>
      <c r="C3" s="211" t="s">
        <v>1</v>
      </c>
      <c r="D3" s="211"/>
      <c r="E3" s="3"/>
      <c r="F3" s="42"/>
      <c r="G3" s="43"/>
      <c r="H3" s="43"/>
      <c r="I3" s="43"/>
      <c r="J3" s="43"/>
      <c r="K3" s="43"/>
      <c r="L3" s="43"/>
      <c r="M3" s="43"/>
      <c r="N3" s="43"/>
      <c r="O3" s="1"/>
      <c r="P3" s="1"/>
      <c r="Q3" s="1"/>
      <c r="R3" s="1"/>
      <c r="S3" s="1"/>
      <c r="T3" s="1"/>
    </row>
    <row r="4" spans="1:20" ht="15.75" x14ac:dyDescent="0.25">
      <c r="A4" s="43"/>
      <c r="B4" s="2"/>
      <c r="C4" s="212" t="s">
        <v>2</v>
      </c>
      <c r="D4" s="212"/>
      <c r="E4" s="3"/>
      <c r="F4" s="42"/>
      <c r="G4" s="43"/>
      <c r="H4" s="43"/>
      <c r="I4" s="43"/>
      <c r="J4" s="43"/>
      <c r="K4" s="43"/>
      <c r="L4" s="43"/>
      <c r="M4" s="43"/>
      <c r="N4" s="43"/>
      <c r="O4" s="1"/>
      <c r="P4" s="1"/>
      <c r="Q4" s="1"/>
      <c r="R4" s="1"/>
      <c r="S4" s="1"/>
      <c r="T4" s="1"/>
    </row>
    <row r="5" spans="1:20" ht="15.75" x14ac:dyDescent="0.25">
      <c r="A5" s="43"/>
      <c r="B5" s="2"/>
      <c r="C5" s="212" t="s">
        <v>246</v>
      </c>
      <c r="D5" s="212"/>
      <c r="E5" s="3"/>
      <c r="F5" s="42"/>
      <c r="G5" s="43"/>
      <c r="H5" s="43"/>
      <c r="I5" s="43"/>
      <c r="J5" s="43"/>
      <c r="K5" s="43"/>
      <c r="L5" s="43"/>
      <c r="M5" s="43"/>
      <c r="N5" s="43"/>
      <c r="O5" s="1"/>
      <c r="P5" s="1"/>
      <c r="Q5" s="1"/>
      <c r="R5" s="1"/>
      <c r="S5" s="1"/>
      <c r="T5" s="1"/>
    </row>
    <row r="6" spans="1:20" ht="16.5" thickBot="1" x14ac:dyDescent="0.3">
      <c r="A6" s="43"/>
      <c r="B6" s="2"/>
      <c r="C6" s="48"/>
      <c r="D6" s="178"/>
      <c r="E6" s="8"/>
      <c r="F6" s="42"/>
      <c r="G6" s="43"/>
      <c r="H6" s="43"/>
      <c r="I6" s="43"/>
      <c r="J6" s="43"/>
      <c r="K6" s="43"/>
      <c r="L6" s="43"/>
      <c r="M6" s="43"/>
      <c r="N6" s="43"/>
      <c r="O6" s="1"/>
      <c r="P6" s="1"/>
      <c r="Q6" s="1"/>
      <c r="R6" s="1"/>
      <c r="S6" s="1"/>
      <c r="T6" s="1"/>
    </row>
    <row r="7" spans="1:20" x14ac:dyDescent="0.25">
      <c r="A7" s="43"/>
      <c r="B7" s="156"/>
      <c r="C7" s="246" t="s">
        <v>247</v>
      </c>
      <c r="D7" s="247"/>
      <c r="E7" s="172"/>
      <c r="F7" s="42"/>
      <c r="G7" s="43"/>
      <c r="H7" s="43"/>
      <c r="I7" s="43"/>
      <c r="J7" s="43"/>
      <c r="K7" s="43"/>
      <c r="L7" s="43"/>
      <c r="M7" s="43"/>
      <c r="N7" s="43"/>
    </row>
    <row r="8" spans="1:20" x14ac:dyDescent="0.25">
      <c r="A8" s="43"/>
      <c r="B8" s="156"/>
      <c r="C8" s="173" t="s">
        <v>248</v>
      </c>
      <c r="D8" s="171">
        <f>D20+D29+'Part V-2'!S7</f>
        <v>0</v>
      </c>
      <c r="E8" s="172"/>
      <c r="F8" s="42"/>
      <c r="G8" s="43"/>
      <c r="H8" s="43"/>
      <c r="I8" s="43"/>
      <c r="J8" s="43"/>
      <c r="K8" s="43"/>
      <c r="L8" s="43"/>
      <c r="M8" s="43"/>
      <c r="N8" s="43"/>
    </row>
    <row r="9" spans="1:20" x14ac:dyDescent="0.25">
      <c r="A9" s="43"/>
      <c r="B9" s="156"/>
      <c r="C9" s="173" t="s">
        <v>249</v>
      </c>
      <c r="D9" s="171" t="e">
        <f>D8/BidCapacity</f>
        <v>#REF!</v>
      </c>
      <c r="E9" s="172"/>
      <c r="F9" s="42"/>
      <c r="G9" s="43"/>
      <c r="H9" s="43"/>
      <c r="I9" s="43"/>
      <c r="J9" s="43"/>
      <c r="K9" s="43"/>
      <c r="L9" s="43"/>
      <c r="M9" s="43"/>
      <c r="N9" s="43"/>
    </row>
    <row r="10" spans="1:20" x14ac:dyDescent="0.25">
      <c r="A10" s="43"/>
      <c r="B10" s="156"/>
      <c r="C10" s="173" t="s">
        <v>250</v>
      </c>
      <c r="D10" s="171">
        <f>D22+D31</f>
        <v>0</v>
      </c>
      <c r="E10" s="172"/>
      <c r="F10" s="42"/>
      <c r="G10" s="43"/>
      <c r="H10" s="43"/>
      <c r="I10" s="43"/>
      <c r="J10" s="43"/>
      <c r="K10" s="43"/>
      <c r="L10" s="43"/>
      <c r="M10" s="43"/>
      <c r="N10" s="43"/>
    </row>
    <row r="11" spans="1:20" x14ac:dyDescent="0.25">
      <c r="A11" s="43"/>
      <c r="B11" s="156"/>
      <c r="C11" s="173" t="s">
        <v>251</v>
      </c>
      <c r="D11" s="171" t="e">
        <f>D10/BidCapacity</f>
        <v>#REF!</v>
      </c>
      <c r="E11" s="172"/>
      <c r="F11" s="42"/>
      <c r="G11" s="43"/>
      <c r="H11" s="43"/>
      <c r="I11" s="43"/>
      <c r="J11" s="43"/>
      <c r="K11" s="43"/>
      <c r="L11" s="43"/>
      <c r="M11" s="43"/>
      <c r="N11" s="43"/>
    </row>
    <row r="12" spans="1:20" ht="15.75" thickBot="1" x14ac:dyDescent="0.3">
      <c r="A12" s="43"/>
      <c r="B12" s="156"/>
      <c r="C12" s="174" t="s">
        <v>252</v>
      </c>
      <c r="D12" s="270">
        <f>D17+D26</f>
        <v>0</v>
      </c>
      <c r="E12" s="172"/>
      <c r="F12" s="42"/>
      <c r="G12" s="43"/>
      <c r="H12" s="43"/>
      <c r="I12" s="43"/>
      <c r="J12" s="43"/>
      <c r="K12" s="43"/>
      <c r="L12" s="43"/>
      <c r="M12" s="43"/>
      <c r="N12" s="43"/>
    </row>
    <row r="13" spans="1:20" ht="15.75" thickBot="1" x14ac:dyDescent="0.3">
      <c r="A13" s="43"/>
      <c r="B13" s="156"/>
      <c r="C13" s="157"/>
      <c r="D13" s="157"/>
      <c r="E13" s="172"/>
      <c r="F13" s="42"/>
      <c r="G13" s="43"/>
      <c r="H13" s="43"/>
      <c r="I13" s="43"/>
      <c r="J13" s="43"/>
      <c r="K13" s="43"/>
      <c r="L13" s="43"/>
      <c r="M13" s="43"/>
      <c r="N13" s="43"/>
    </row>
    <row r="14" spans="1:20" x14ac:dyDescent="0.25">
      <c r="A14" s="43"/>
      <c r="B14" s="156"/>
      <c r="C14" s="265" t="s">
        <v>253</v>
      </c>
      <c r="D14" s="192"/>
      <c r="E14" s="172"/>
      <c r="F14" s="42"/>
      <c r="G14" s="43"/>
      <c r="H14" s="43"/>
      <c r="I14" s="43"/>
      <c r="J14" s="43"/>
      <c r="K14" s="43"/>
      <c r="L14" s="43"/>
      <c r="M14" s="43"/>
      <c r="N14" s="43"/>
    </row>
    <row r="15" spans="1:20" x14ac:dyDescent="0.25">
      <c r="A15" s="43"/>
      <c r="B15" s="156"/>
      <c r="C15" s="266" t="s">
        <v>254</v>
      </c>
      <c r="D15" s="171"/>
      <c r="E15" s="172"/>
      <c r="F15" s="42"/>
      <c r="G15" s="43"/>
      <c r="H15" s="43"/>
      <c r="I15" s="43"/>
      <c r="J15" s="43"/>
      <c r="K15" s="43"/>
      <c r="L15" s="43"/>
      <c r="M15" s="43"/>
      <c r="N15" s="43"/>
    </row>
    <row r="16" spans="1:20" x14ac:dyDescent="0.25">
      <c r="A16" s="43"/>
      <c r="B16" s="156"/>
      <c r="C16" s="267" t="s">
        <v>255</v>
      </c>
      <c r="D16" s="171">
        <f>'Part V-1'!$M$13+'Part V-1'!$X$13</f>
        <v>0</v>
      </c>
      <c r="E16" s="172"/>
      <c r="F16" s="42"/>
      <c r="G16" s="43"/>
      <c r="H16" s="43"/>
      <c r="I16" s="43"/>
      <c r="J16" s="43"/>
      <c r="K16" s="43"/>
      <c r="L16" s="43"/>
      <c r="M16" s="43"/>
      <c r="N16" s="43"/>
    </row>
    <row r="17" spans="1:14" x14ac:dyDescent="0.25">
      <c r="A17" s="43"/>
      <c r="B17" s="156"/>
      <c r="C17" s="267" t="s">
        <v>256</v>
      </c>
      <c r="D17" s="171">
        <f>SUMPRODUCT('Part V-1'!$M$18:$M$53,'Part V-1'!$E$18:$E$53)+SUMPRODUCT('Part V-1'!$X$19:$X$53,'Part V-1'!$Q$19:$Q$53)</f>
        <v>0</v>
      </c>
      <c r="E17" s="172"/>
      <c r="F17" s="42"/>
      <c r="G17" s="43"/>
      <c r="H17" s="43"/>
      <c r="I17" s="43"/>
      <c r="J17" s="43"/>
      <c r="K17" s="43"/>
      <c r="L17" s="43"/>
      <c r="M17" s="43"/>
      <c r="N17" s="43"/>
    </row>
    <row r="18" spans="1:14" x14ac:dyDescent="0.25">
      <c r="A18" s="43"/>
      <c r="B18" s="156"/>
      <c r="C18" s="267" t="s">
        <v>257</v>
      </c>
      <c r="D18" s="171">
        <f>SUMPRODUCT('Part V-1'!$M$18:$M$53,'Part V-1'!$F$18:$F$53)+SUMPRODUCT('Part V-1'!$X$19:$X$53,'Part V-1'!$R$19:$R$53)</f>
        <v>0</v>
      </c>
      <c r="E18" s="172"/>
      <c r="F18" s="42"/>
      <c r="G18" s="43"/>
      <c r="H18" s="43"/>
      <c r="I18" s="43"/>
      <c r="J18" s="43"/>
      <c r="K18" s="43"/>
      <c r="L18" s="43"/>
      <c r="M18" s="43"/>
      <c r="N18" s="43"/>
    </row>
    <row r="19" spans="1:14" x14ac:dyDescent="0.25">
      <c r="A19" s="43"/>
      <c r="B19" s="156"/>
      <c r="C19" s="266" t="s">
        <v>258</v>
      </c>
      <c r="D19" s="171"/>
      <c r="E19" s="172"/>
      <c r="F19" s="42"/>
      <c r="G19" s="43"/>
      <c r="H19" s="43"/>
      <c r="I19" s="43"/>
      <c r="J19" s="43"/>
      <c r="K19" s="43"/>
      <c r="L19" s="43"/>
      <c r="M19" s="43"/>
      <c r="N19" s="43"/>
    </row>
    <row r="20" spans="1:14" x14ac:dyDescent="0.25">
      <c r="A20" s="43"/>
      <c r="B20" s="156"/>
      <c r="C20" s="267" t="s">
        <v>255</v>
      </c>
      <c r="D20" s="171">
        <f>'Part V-1'!$L$13+'Part V-1'!$W$13</f>
        <v>0</v>
      </c>
      <c r="E20" s="172"/>
      <c r="F20" s="42"/>
      <c r="G20" s="43"/>
      <c r="H20" s="43"/>
      <c r="I20" s="43"/>
      <c r="J20" s="43"/>
      <c r="K20" s="43"/>
      <c r="L20" s="43"/>
      <c r="M20" s="43"/>
      <c r="N20" s="43"/>
    </row>
    <row r="21" spans="1:14" x14ac:dyDescent="0.25">
      <c r="A21" s="43"/>
      <c r="B21" s="156"/>
      <c r="C21" s="267" t="s">
        <v>256</v>
      </c>
      <c r="D21" s="171">
        <f>SUMPRODUCT('Part V-1'!$L$18:$L$53,'Part V-1'!$E$18:$E$53)+SUMPRODUCT('Part V-1'!$W$19:$W$53,'Part V-1'!$Q$19:$Q$53)</f>
        <v>0</v>
      </c>
      <c r="E21" s="172"/>
      <c r="F21" s="42"/>
      <c r="G21" s="43"/>
      <c r="H21" s="43"/>
      <c r="I21" s="43"/>
      <c r="J21" s="43"/>
      <c r="K21" s="43"/>
      <c r="L21" s="43"/>
      <c r="M21" s="43"/>
      <c r="N21" s="43"/>
    </row>
    <row r="22" spans="1:14" x14ac:dyDescent="0.25">
      <c r="A22" s="43"/>
      <c r="B22" s="156"/>
      <c r="C22" s="267" t="s">
        <v>257</v>
      </c>
      <c r="D22" s="171">
        <f>SUMPRODUCT('Part V-1'!$L$18:$L$53,'Part V-1'!$F$18:$F$53)+SUMPRODUCT('Part V-1'!$W$19:$W$53,'Part V-1'!$R$19:$R$53)</f>
        <v>0</v>
      </c>
      <c r="E22" s="172"/>
      <c r="F22" s="42"/>
      <c r="G22" s="43"/>
      <c r="H22" s="43"/>
      <c r="I22" s="43"/>
      <c r="J22" s="43"/>
      <c r="K22" s="43"/>
      <c r="L22" s="43"/>
      <c r="M22" s="43"/>
      <c r="N22" s="43"/>
    </row>
    <row r="23" spans="1:14" x14ac:dyDescent="0.25">
      <c r="A23" s="43"/>
      <c r="B23" s="156"/>
      <c r="C23" s="268" t="s">
        <v>259</v>
      </c>
      <c r="D23" s="171"/>
      <c r="E23" s="172"/>
      <c r="F23" s="42"/>
      <c r="G23" s="43"/>
      <c r="H23" s="43"/>
      <c r="I23" s="43"/>
      <c r="J23" s="43"/>
      <c r="K23" s="43"/>
      <c r="L23" s="43"/>
      <c r="M23" s="43"/>
      <c r="N23" s="43"/>
    </row>
    <row r="24" spans="1:14" x14ac:dyDescent="0.25">
      <c r="A24" s="43"/>
      <c r="B24" s="156"/>
      <c r="C24" s="266" t="s">
        <v>254</v>
      </c>
      <c r="D24" s="176"/>
      <c r="E24" s="172"/>
      <c r="F24" s="42"/>
      <c r="G24" s="43"/>
      <c r="H24" s="43"/>
      <c r="I24" s="43"/>
      <c r="J24" s="43"/>
      <c r="K24" s="43"/>
      <c r="L24" s="43"/>
      <c r="M24" s="43"/>
      <c r="N24" s="43"/>
    </row>
    <row r="25" spans="1:14" x14ac:dyDescent="0.25">
      <c r="A25" s="43"/>
      <c r="B25" s="156"/>
      <c r="C25" s="267" t="s">
        <v>255</v>
      </c>
      <c r="D25" s="171">
        <f>'Part V-2'!$V$12+'Part V-2'!$AG$12</f>
        <v>0</v>
      </c>
      <c r="E25" s="172"/>
      <c r="F25" s="42"/>
      <c r="G25" s="43"/>
      <c r="H25" s="43"/>
      <c r="I25" s="43"/>
      <c r="J25" s="43"/>
      <c r="K25" s="43"/>
      <c r="L25" s="43"/>
      <c r="M25" s="43"/>
      <c r="N25" s="43"/>
    </row>
    <row r="26" spans="1:14" x14ac:dyDescent="0.25">
      <c r="A26" s="43"/>
      <c r="B26" s="156"/>
      <c r="C26" s="267" t="s">
        <v>256</v>
      </c>
      <c r="D26" s="171">
        <f>SUMPRODUCT('Part V-2'!$V$18:$V$82,'Part V-2'!$E$18:$E$82)+SUMPRODUCT('Part V-2'!$AG$18:$AG$38,'Part V-2'!$Z$18:$Z$38)+SUMPRODUCT('Part V-2'!$AG$40:$AG$82,'Part V-2'!$Z$40:$Z$82)</f>
        <v>0</v>
      </c>
      <c r="E26" s="172"/>
      <c r="F26" s="42"/>
      <c r="G26" s="43"/>
      <c r="H26" s="43"/>
      <c r="I26" s="43"/>
      <c r="J26" s="43"/>
      <c r="K26" s="43"/>
      <c r="L26" s="43"/>
      <c r="M26" s="43"/>
      <c r="N26" s="43"/>
    </row>
    <row r="27" spans="1:14" x14ac:dyDescent="0.25">
      <c r="A27" s="43"/>
      <c r="B27" s="156"/>
      <c r="C27" s="267" t="s">
        <v>257</v>
      </c>
      <c r="D27" s="171">
        <f>SUMPRODUCT('Part V-2'!$V$18:$V$82,'Part V-2'!$F$18:$F$82)+SUMPRODUCT('Part V-2'!$AG$18:$AG$38,'Part V-2'!$AA$18:$AA$38)+SUMPRODUCT('Part V-2'!$AG$40:$AG$82,'Part V-2'!$AA$40:$AA$82)</f>
        <v>0</v>
      </c>
      <c r="E27" s="172"/>
      <c r="F27" s="42"/>
      <c r="G27" s="43"/>
      <c r="H27" s="43"/>
      <c r="I27" s="43"/>
      <c r="J27" s="43"/>
      <c r="K27" s="43"/>
      <c r="L27" s="43"/>
      <c r="M27" s="43"/>
      <c r="N27" s="43"/>
    </row>
    <row r="28" spans="1:14" x14ac:dyDescent="0.25">
      <c r="A28" s="43"/>
      <c r="B28" s="156"/>
      <c r="C28" s="266" t="s">
        <v>258</v>
      </c>
      <c r="D28" s="171"/>
      <c r="E28" s="172"/>
      <c r="F28" s="42"/>
      <c r="G28" s="43"/>
      <c r="H28" s="43"/>
      <c r="I28" s="43"/>
      <c r="J28" s="43"/>
      <c r="K28" s="43"/>
      <c r="L28" s="43"/>
      <c r="M28" s="43"/>
      <c r="N28" s="43"/>
    </row>
    <row r="29" spans="1:14" x14ac:dyDescent="0.25">
      <c r="A29" s="43"/>
      <c r="B29" s="156"/>
      <c r="C29" s="267" t="s">
        <v>255</v>
      </c>
      <c r="D29" s="171">
        <f>'Part V-2'!$U$12+'Part V-2'!$AF$12</f>
        <v>0</v>
      </c>
      <c r="E29" s="172"/>
      <c r="F29" s="42"/>
      <c r="G29" s="43"/>
      <c r="H29" s="43"/>
      <c r="I29" s="43"/>
      <c r="J29" s="43"/>
      <c r="K29" s="43"/>
      <c r="L29" s="43"/>
      <c r="M29" s="43"/>
      <c r="N29" s="43"/>
    </row>
    <row r="30" spans="1:14" x14ac:dyDescent="0.25">
      <c r="A30" s="43"/>
      <c r="B30" s="156"/>
      <c r="C30" s="267" t="s">
        <v>256</v>
      </c>
      <c r="D30" s="171">
        <f>SUMPRODUCT('Part V-2'!$U$18:$U$82,'Part V-2'!$E$18:$E$82)+SUMPRODUCT('Part V-2'!$AF$18:$AF$38,'Part V-2'!$Z$18:$Z$38)+SUMPRODUCT('Part V-2'!$AF$40:$AF$82,'Part V-2'!$Z$40:$Z$82)</f>
        <v>0</v>
      </c>
      <c r="E30" s="172"/>
      <c r="F30" s="42"/>
      <c r="G30" s="43"/>
      <c r="H30" s="43"/>
      <c r="I30" s="43"/>
      <c r="J30" s="43"/>
      <c r="K30" s="43"/>
      <c r="L30" s="43"/>
      <c r="M30" s="43"/>
      <c r="N30" s="43"/>
    </row>
    <row r="31" spans="1:14" ht="15.75" thickBot="1" x14ac:dyDescent="0.3">
      <c r="A31" s="43"/>
      <c r="B31" s="156"/>
      <c r="C31" s="269" t="s">
        <v>257</v>
      </c>
      <c r="D31" s="270">
        <f>SUMPRODUCT('Part V-2'!$U$18:$U$82,'Part V-2'!$F$18:$F$82)+SUMPRODUCT('Part V-2'!$AF$18:$AF$38,'Part V-2'!$AA$18:$AA$38)+SUMPRODUCT('Part V-2'!$AF$40:$AF$82,'Part V-2'!$AA$40:$AA$82)</f>
        <v>0</v>
      </c>
      <c r="E31" s="172"/>
      <c r="F31" s="42"/>
      <c r="G31" s="43"/>
      <c r="H31" s="43"/>
      <c r="I31" s="43"/>
      <c r="J31" s="43"/>
      <c r="K31" s="43"/>
      <c r="L31" s="43"/>
      <c r="M31" s="43"/>
      <c r="N31" s="43"/>
    </row>
    <row r="32" spans="1:14" x14ac:dyDescent="0.25">
      <c r="A32" s="43"/>
      <c r="B32" s="154"/>
      <c r="C32" s="155"/>
      <c r="D32" s="155"/>
      <c r="E32" s="21"/>
      <c r="F32" s="42"/>
      <c r="G32" s="43"/>
      <c r="H32" s="43"/>
      <c r="I32" s="43"/>
      <c r="J32" s="43"/>
      <c r="K32" s="43"/>
      <c r="L32" s="43"/>
      <c r="M32" s="43"/>
      <c r="N32" s="43"/>
    </row>
    <row r="33" spans="1:14" x14ac:dyDescent="0.25">
      <c r="A33" s="43"/>
      <c r="B33" s="175"/>
      <c r="C33" s="175"/>
      <c r="D33" s="175"/>
      <c r="E33" s="175"/>
      <c r="F33" s="43"/>
      <c r="G33" s="43"/>
      <c r="H33" s="43"/>
      <c r="I33" s="43"/>
      <c r="J33" s="43"/>
      <c r="K33" s="43"/>
      <c r="L33" s="43"/>
      <c r="M33" s="43"/>
      <c r="N33" s="43"/>
    </row>
  </sheetData>
  <sheetProtection algorithmName="SHA-512" hashValue="au+gPS6oTkIO/o2l81V5UPpMGyaAbEWmZfGnsDolto/9eVV9Nwz9JqPtYPu5/mcHwIXu2thlz5QhNpdgG6DBeQ==" saltValue="rioBvUx2ayoDARdlH77OiQ==" spinCount="100000" sheet="1" objects="1" scenarios="1"/>
  <mergeCells count="5">
    <mergeCell ref="C7:D7"/>
    <mergeCell ref="A1:B1"/>
    <mergeCell ref="C3:D3"/>
    <mergeCell ref="C4:D4"/>
    <mergeCell ref="C5:D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2CA9D-E13D-4B4E-B5CF-9E8E9731525C}">
  <dimension ref="A1:P185"/>
  <sheetViews>
    <sheetView workbookViewId="0">
      <pane ySplit="2" topLeftCell="A3" activePane="bottomLeft" state="frozen"/>
      <selection pane="bottomLeft" activeCell="F185" sqref="F185:P185"/>
    </sheetView>
  </sheetViews>
  <sheetFormatPr defaultRowHeight="12" x14ac:dyDescent="0.2"/>
  <cols>
    <col min="1" max="1" width="7" style="193" bestFit="1" customWidth="1"/>
    <col min="2" max="2" width="26.7109375" style="193" bestFit="1" customWidth="1"/>
    <col min="3" max="3" width="13.140625" style="193" bestFit="1" customWidth="1"/>
    <col min="4" max="4" width="9.28515625" style="193" customWidth="1"/>
    <col min="5" max="6" width="13.28515625" style="193" customWidth="1"/>
    <col min="7" max="7" width="11.5703125" style="193" customWidth="1"/>
    <col min="8" max="9" width="14" style="193" customWidth="1"/>
    <col min="10" max="10" width="8.7109375" style="193" customWidth="1"/>
    <col min="11" max="16" width="14" style="193" customWidth="1"/>
    <col min="17" max="16384" width="9.140625" style="193"/>
  </cols>
  <sheetData>
    <row r="1" spans="1:16" x14ac:dyDescent="0.2">
      <c r="A1" s="251" t="s">
        <v>9</v>
      </c>
      <c r="B1" s="258" t="s">
        <v>260</v>
      </c>
      <c r="C1" s="259" t="s">
        <v>261</v>
      </c>
      <c r="D1" s="261" t="s">
        <v>262</v>
      </c>
      <c r="E1" s="258" t="s">
        <v>263</v>
      </c>
      <c r="F1" s="253" t="s">
        <v>264</v>
      </c>
      <c r="G1" s="263" t="s">
        <v>280</v>
      </c>
      <c r="H1" s="264"/>
      <c r="I1" s="264"/>
      <c r="J1" s="264"/>
      <c r="K1" s="186"/>
      <c r="L1" s="186"/>
      <c r="M1" s="186"/>
      <c r="N1" s="186"/>
      <c r="O1" s="186"/>
      <c r="P1" s="187"/>
    </row>
    <row r="2" spans="1:16" ht="48.75" thickBot="1" x14ac:dyDescent="0.25">
      <c r="A2" s="252"/>
      <c r="B2" s="254"/>
      <c r="C2" s="260"/>
      <c r="D2" s="262"/>
      <c r="E2" s="254"/>
      <c r="F2" s="254"/>
      <c r="G2" s="72" t="s">
        <v>265</v>
      </c>
      <c r="H2" s="72" t="s">
        <v>266</v>
      </c>
      <c r="I2" s="72" t="s">
        <v>267</v>
      </c>
      <c r="J2" s="72" t="s">
        <v>268</v>
      </c>
      <c r="K2" s="72" t="s">
        <v>281</v>
      </c>
      <c r="L2" s="72" t="s">
        <v>282</v>
      </c>
      <c r="M2" s="72" t="s">
        <v>283</v>
      </c>
      <c r="N2" s="72" t="s">
        <v>272</v>
      </c>
      <c r="O2" s="72" t="s">
        <v>273</v>
      </c>
      <c r="P2" s="73" t="s">
        <v>274</v>
      </c>
    </row>
    <row r="3" spans="1:16" x14ac:dyDescent="0.2">
      <c r="A3" s="194" t="s">
        <v>26</v>
      </c>
      <c r="B3" s="94">
        <f>IF(OR(E3&gt;0,F3&gt;0),INDEX('Part V-1'!$D$18:$D$53,MATCH($A3,'Part V-1'!$C$18:$C$53,0)),"")</f>
        <v>0</v>
      </c>
      <c r="C3" s="95" t="s">
        <v>278</v>
      </c>
      <c r="D3" s="95" t="s">
        <v>279</v>
      </c>
      <c r="E3" s="96" t="str">
        <f>IF(INDEX('Part V-1'!$E$18:$E$53,MATCH($A3,'Part V-1'!$C$18:$C$53,0))&gt;0,INDEX('Part V-1'!$E$18:$E$53,MATCH($A3,'Part V-1'!$C$18:$C$53,0)),"")</f>
        <v/>
      </c>
      <c r="F3" s="96" t="str">
        <f>IF(INDEX('Part V-1'!$F$18:$F$53,MATCH($A3,'Part V-1'!$C$18:$C$53,0))&gt;0,INDEX('Part V-1'!$F$18:$F$53,MATCH($A3,'Part V-1'!$C$18:$C$53,0)),"")</f>
        <v/>
      </c>
      <c r="G3" s="94">
        <f>IF(OR(E3&gt;0,F3&gt;0),INDEX('Part V-1'!$G$18:$G$53,MATCH($A3,'Part V-1'!$C$18:$C$53,0)),"")</f>
        <v>0</v>
      </c>
      <c r="H3" s="97" t="str">
        <f>IFERROR(G3*E3,"")</f>
        <v/>
      </c>
      <c r="I3" s="97" t="str">
        <f>IFERROR(G3*F3,"")</f>
        <v/>
      </c>
      <c r="J3" s="98"/>
      <c r="K3" s="99">
        <f>IF(OR(E3&gt;0,F3&gt;0),INDEX('Part V-1'!$L$18:$L$53,MATCH($A3,'Part V-1'!$C$18:$C$53,0)),"")</f>
        <v>0</v>
      </c>
      <c r="L3" s="99" t="str">
        <f>IFERROR(K3*E3,"")</f>
        <v/>
      </c>
      <c r="M3" s="99" t="str">
        <f t="shared" ref="M3:M34" si="0">IFERROR(K3*F3,"")</f>
        <v/>
      </c>
      <c r="N3" s="99">
        <f>IF(OR(E3&gt;0,F3&gt;0),INDEX('Part V-1'!$K$18:$K$53,MATCH($A3,'Part V-1'!$C$18:$C$53,0)),"")</f>
        <v>0</v>
      </c>
      <c r="O3" s="99" t="str">
        <f t="shared" ref="O3:O34" si="1">IFERROR(N3*E3,"")</f>
        <v/>
      </c>
      <c r="P3" s="100" t="str">
        <f t="shared" ref="P3:P34" si="2">IFERROR(N3*F3,"")</f>
        <v/>
      </c>
    </row>
    <row r="4" spans="1:16" x14ac:dyDescent="0.2">
      <c r="A4" s="195" t="s">
        <v>28</v>
      </c>
      <c r="B4" s="55">
        <f>IF(OR(E4&gt;0,F4&gt;0),INDEX('Part V-1'!$D$18:$D$53,MATCH($A4,'Part V-1'!$C$18:$C$53,0)),"")</f>
        <v>0</v>
      </c>
      <c r="C4" s="56" t="s">
        <v>278</v>
      </c>
      <c r="D4" s="56" t="s">
        <v>279</v>
      </c>
      <c r="E4" s="74" t="str">
        <f>IF(INDEX('Part V-1'!$E$18:$E$53,MATCH($A4,'Part V-1'!$C$18:$C$53,0))&gt;0,INDEX('Part V-1'!$E$18:$E$53,MATCH($A4,'Part V-1'!$C$18:$C$53,0)),"")</f>
        <v/>
      </c>
      <c r="F4" s="74" t="str">
        <f>IF(INDEX('Part V-1'!$F$18:$F$53,MATCH($A4,'Part V-1'!$C$18:$C$53,0))&gt;0,INDEX('Part V-1'!$F$18:$F$53,MATCH($A4,'Part V-1'!$C$18:$C$53,0)),"")</f>
        <v/>
      </c>
      <c r="G4" s="55">
        <f>IF(OR(E4&gt;0,F4&gt;0),INDEX('Part V-1'!$G$18:$G$53,MATCH($A4,'Part V-1'!$C$18:$C$53,0)),"")</f>
        <v>0</v>
      </c>
      <c r="H4" s="57" t="str">
        <f t="shared" ref="H4:H38" si="3">IFERROR(G4*E4,"")</f>
        <v/>
      </c>
      <c r="I4" s="57" t="str">
        <f t="shared" ref="I4:I38" si="4">IFERROR(G4*F4,"")</f>
        <v/>
      </c>
      <c r="J4" s="58"/>
      <c r="K4" s="78">
        <f>IF(OR(E4&gt;0,F4&gt;0),INDEX('Part V-1'!$L$18:$L$53,MATCH($A4,'Part V-1'!$C$18:$C$53,0)),"")</f>
        <v>0</v>
      </c>
      <c r="L4" s="78" t="str">
        <f t="shared" ref="L4:L67" si="5">IFERROR(K4*E4,"")</f>
        <v/>
      </c>
      <c r="M4" s="78" t="str">
        <f t="shared" si="0"/>
        <v/>
      </c>
      <c r="N4" s="78">
        <f>IF(OR(E4&gt;0,F4&gt;0),INDEX('Part V-1'!$K$18:$K$53,MATCH($A4,'Part V-1'!$C$18:$C$53,0)),"")</f>
        <v>0</v>
      </c>
      <c r="O4" s="78" t="str">
        <f t="shared" si="1"/>
        <v/>
      </c>
      <c r="P4" s="82" t="str">
        <f t="shared" si="2"/>
        <v/>
      </c>
    </row>
    <row r="5" spans="1:16" x14ac:dyDescent="0.2">
      <c r="A5" s="195" t="s">
        <v>30</v>
      </c>
      <c r="B5" s="55">
        <f>IF(OR(E5&gt;0,F5&gt;0),INDEX('Part V-1'!$D$18:$D$53,MATCH($A5,'Part V-1'!$C$18:$C$53,0)),"")</f>
        <v>0</v>
      </c>
      <c r="C5" s="56" t="s">
        <v>278</v>
      </c>
      <c r="D5" s="56" t="s">
        <v>279</v>
      </c>
      <c r="E5" s="74" t="str">
        <f>IF(INDEX('Part V-1'!$E$18:$E$53,MATCH($A5,'Part V-1'!$C$18:$C$53,0))&gt;0,INDEX('Part V-1'!$E$18:$E$53,MATCH($A5,'Part V-1'!$C$18:$C$53,0)),"")</f>
        <v/>
      </c>
      <c r="F5" s="74" t="str">
        <f>IF(INDEX('Part V-1'!$F$18:$F$53,MATCH($A5,'Part V-1'!$C$18:$C$53,0))&gt;0,INDEX('Part V-1'!$F$18:$F$53,MATCH($A5,'Part V-1'!$C$18:$C$53,0)),"")</f>
        <v/>
      </c>
      <c r="G5" s="55">
        <f>IF(OR(E5&gt;0,F5&gt;0),INDEX('Part V-1'!$G$18:$G$53,MATCH($A5,'Part V-1'!$C$18:$C$53,0)),"")</f>
        <v>0</v>
      </c>
      <c r="H5" s="57" t="str">
        <f t="shared" si="3"/>
        <v/>
      </c>
      <c r="I5" s="57" t="str">
        <f t="shared" si="4"/>
        <v/>
      </c>
      <c r="J5" s="58"/>
      <c r="K5" s="78">
        <f>IF(OR(E5&gt;0,F5&gt;0),INDEX('Part V-1'!$L$18:$L$53,MATCH($A5,'Part V-1'!$C$18:$C$53,0)),"")</f>
        <v>0</v>
      </c>
      <c r="L5" s="78" t="str">
        <f t="shared" si="5"/>
        <v/>
      </c>
      <c r="M5" s="78" t="str">
        <f t="shared" si="0"/>
        <v/>
      </c>
      <c r="N5" s="78">
        <f>IF(OR(E5&gt;0,F5&gt;0),INDEX('Part V-1'!$K$18:$K$53,MATCH($A5,'Part V-1'!$C$18:$C$53,0)),"")</f>
        <v>0</v>
      </c>
      <c r="O5" s="78" t="str">
        <f t="shared" si="1"/>
        <v/>
      </c>
      <c r="P5" s="82" t="str">
        <f t="shared" si="2"/>
        <v/>
      </c>
    </row>
    <row r="6" spans="1:16" x14ac:dyDescent="0.2">
      <c r="A6" s="195" t="s">
        <v>32</v>
      </c>
      <c r="B6" s="55">
        <f>IF(OR(E6&gt;0,F6&gt;0),INDEX('Part V-1'!$D$18:$D$53,MATCH($A6,'Part V-1'!$C$18:$C$53,0)),"")</f>
        <v>0</v>
      </c>
      <c r="C6" s="56" t="s">
        <v>278</v>
      </c>
      <c r="D6" s="56" t="s">
        <v>279</v>
      </c>
      <c r="E6" s="74" t="str">
        <f>IF(INDEX('Part V-1'!$E$18:$E$53,MATCH($A6,'Part V-1'!$C$18:$C$53,0))&gt;0,INDEX('Part V-1'!$E$18:$E$53,MATCH($A6,'Part V-1'!$C$18:$C$53,0)),"")</f>
        <v/>
      </c>
      <c r="F6" s="74" t="str">
        <f>IF(INDEX('Part V-1'!$F$18:$F$53,MATCH($A6,'Part V-1'!$C$18:$C$53,0))&gt;0,INDEX('Part V-1'!$F$18:$F$53,MATCH($A6,'Part V-1'!$C$18:$C$53,0)),"")</f>
        <v/>
      </c>
      <c r="G6" s="55">
        <f>IF(OR(E6&gt;0,F6&gt;0),INDEX('Part V-1'!$G$18:$G$53,MATCH($A6,'Part V-1'!$C$18:$C$53,0)),"")</f>
        <v>0</v>
      </c>
      <c r="H6" s="57" t="str">
        <f t="shared" si="3"/>
        <v/>
      </c>
      <c r="I6" s="57" t="str">
        <f t="shared" si="4"/>
        <v/>
      </c>
      <c r="J6" s="58"/>
      <c r="K6" s="78">
        <f>IF(OR(E6&gt;0,F6&gt;0),INDEX('Part V-1'!$L$18:$L$53,MATCH($A6,'Part V-1'!$C$18:$C$53,0)),"")</f>
        <v>0</v>
      </c>
      <c r="L6" s="78" t="str">
        <f t="shared" si="5"/>
        <v/>
      </c>
      <c r="M6" s="78" t="str">
        <f t="shared" si="0"/>
        <v/>
      </c>
      <c r="N6" s="78">
        <f>IF(OR(E6&gt;0,F6&gt;0),INDEX('Part V-1'!$K$18:$K$53,MATCH($A6,'Part V-1'!$C$18:$C$53,0)),"")</f>
        <v>0</v>
      </c>
      <c r="O6" s="78" t="str">
        <f t="shared" si="1"/>
        <v/>
      </c>
      <c r="P6" s="82" t="str">
        <f t="shared" si="2"/>
        <v/>
      </c>
    </row>
    <row r="7" spans="1:16" x14ac:dyDescent="0.2">
      <c r="A7" s="195" t="s">
        <v>34</v>
      </c>
      <c r="B7" s="55">
        <f>IF(OR(E7&gt;0,F7&gt;0),INDEX('Part V-1'!$D$18:$D$53,MATCH($A7,'Part V-1'!$C$18:$C$53,0)),"")</f>
        <v>0</v>
      </c>
      <c r="C7" s="56" t="s">
        <v>278</v>
      </c>
      <c r="D7" s="56" t="s">
        <v>279</v>
      </c>
      <c r="E7" s="74" t="str">
        <f>IF(INDEX('Part V-1'!$E$18:$E$53,MATCH($A7,'Part V-1'!$C$18:$C$53,0))&gt;0,INDEX('Part V-1'!$E$18:$E$53,MATCH($A7,'Part V-1'!$C$18:$C$53,0)),"")</f>
        <v/>
      </c>
      <c r="F7" s="74" t="str">
        <f>IF(INDEX('Part V-1'!$F$18:$F$53,MATCH($A7,'Part V-1'!$C$18:$C$53,0))&gt;0,INDEX('Part V-1'!$F$18:$F$53,MATCH($A7,'Part V-1'!$C$18:$C$53,0)),"")</f>
        <v/>
      </c>
      <c r="G7" s="55">
        <f>IF(OR(E7&gt;0,F7&gt;0),INDEX('Part V-1'!$G$18:$G$53,MATCH($A7,'Part V-1'!$C$18:$C$53,0)),"")</f>
        <v>0</v>
      </c>
      <c r="H7" s="57" t="str">
        <f t="shared" si="3"/>
        <v/>
      </c>
      <c r="I7" s="57" t="str">
        <f t="shared" si="4"/>
        <v/>
      </c>
      <c r="J7" s="58"/>
      <c r="K7" s="78">
        <f>IF(OR(E7&gt;0,F7&gt;0),INDEX('Part V-1'!$L$18:$L$53,MATCH($A7,'Part V-1'!$C$18:$C$53,0)),"")</f>
        <v>0</v>
      </c>
      <c r="L7" s="78" t="str">
        <f t="shared" si="5"/>
        <v/>
      </c>
      <c r="M7" s="78" t="str">
        <f t="shared" si="0"/>
        <v/>
      </c>
      <c r="N7" s="78">
        <f>IF(OR(E7&gt;0,F7&gt;0),INDEX('Part V-1'!$K$18:$K$53,MATCH($A7,'Part V-1'!$C$18:$C$53,0)),"")</f>
        <v>0</v>
      </c>
      <c r="O7" s="78" t="str">
        <f t="shared" si="1"/>
        <v/>
      </c>
      <c r="P7" s="82" t="str">
        <f t="shared" si="2"/>
        <v/>
      </c>
    </row>
    <row r="8" spans="1:16" x14ac:dyDescent="0.2">
      <c r="A8" s="195" t="s">
        <v>36</v>
      </c>
      <c r="B8" s="55">
        <f>IF(OR(E8&gt;0,F8&gt;0),INDEX('Part V-1'!$D$18:$D$53,MATCH($A8,'Part V-1'!$C$18:$C$53,0)),"")</f>
        <v>0</v>
      </c>
      <c r="C8" s="56" t="s">
        <v>278</v>
      </c>
      <c r="D8" s="56" t="s">
        <v>279</v>
      </c>
      <c r="E8" s="74" t="str">
        <f>IF(INDEX('Part V-1'!$E$18:$E$53,MATCH($A8,'Part V-1'!$C$18:$C$53,0))&gt;0,INDEX('Part V-1'!$E$18:$E$53,MATCH($A8,'Part V-1'!$C$18:$C$53,0)),"")</f>
        <v/>
      </c>
      <c r="F8" s="74" t="str">
        <f>IF(INDEX('Part V-1'!$F$18:$F$53,MATCH($A8,'Part V-1'!$C$18:$C$53,0))&gt;0,INDEX('Part V-1'!$F$18:$F$53,MATCH($A8,'Part V-1'!$C$18:$C$53,0)),"")</f>
        <v/>
      </c>
      <c r="G8" s="55">
        <f>IF(OR(E8&gt;0,F8&gt;0),INDEX('Part V-1'!$G$18:$G$53,MATCH($A8,'Part V-1'!$C$18:$C$53,0)),"")</f>
        <v>0</v>
      </c>
      <c r="H8" s="57" t="str">
        <f t="shared" si="3"/>
        <v/>
      </c>
      <c r="I8" s="57" t="str">
        <f t="shared" si="4"/>
        <v/>
      </c>
      <c r="J8" s="58"/>
      <c r="K8" s="78">
        <f>IF(OR(E8&gt;0,F8&gt;0),INDEX('Part V-1'!$L$18:$L$53,MATCH($A8,'Part V-1'!$C$18:$C$53,0)),"")</f>
        <v>0</v>
      </c>
      <c r="L8" s="78" t="str">
        <f t="shared" si="5"/>
        <v/>
      </c>
      <c r="M8" s="78" t="str">
        <f t="shared" si="0"/>
        <v/>
      </c>
      <c r="N8" s="78">
        <f>IF(OR(E8&gt;0,F8&gt;0),INDEX('Part V-1'!$K$18:$K$53,MATCH($A8,'Part V-1'!$C$18:$C$53,0)),"")</f>
        <v>0</v>
      </c>
      <c r="O8" s="78" t="str">
        <f t="shared" si="1"/>
        <v/>
      </c>
      <c r="P8" s="82" t="str">
        <f t="shared" si="2"/>
        <v/>
      </c>
    </row>
    <row r="9" spans="1:16" x14ac:dyDescent="0.2">
      <c r="A9" s="195" t="s">
        <v>38</v>
      </c>
      <c r="B9" s="55">
        <f>IF(OR(E9&gt;0,F9&gt;0),INDEX('Part V-1'!$D$18:$D$53,MATCH($A9,'Part V-1'!$C$18:$C$53,0)),"")</f>
        <v>0</v>
      </c>
      <c r="C9" s="56" t="s">
        <v>278</v>
      </c>
      <c r="D9" s="56" t="s">
        <v>279</v>
      </c>
      <c r="E9" s="74" t="str">
        <f>IF(INDEX('Part V-1'!$E$18:$E$53,MATCH($A9,'Part V-1'!$C$18:$C$53,0))&gt;0,INDEX('Part V-1'!$E$18:$E$53,MATCH($A9,'Part V-1'!$C$18:$C$53,0)),"")</f>
        <v/>
      </c>
      <c r="F9" s="74" t="str">
        <f>IF(INDEX('Part V-1'!$F$18:$F$53,MATCH($A9,'Part V-1'!$C$18:$C$53,0))&gt;0,INDEX('Part V-1'!$F$18:$F$53,MATCH($A9,'Part V-1'!$C$18:$C$53,0)),"")</f>
        <v/>
      </c>
      <c r="G9" s="55">
        <f>IF(OR(E9&gt;0,F9&gt;0),INDEX('Part V-1'!$G$18:$G$53,MATCH($A9,'Part V-1'!$C$18:$C$53,0)),"")</f>
        <v>0</v>
      </c>
      <c r="H9" s="57" t="str">
        <f t="shared" si="3"/>
        <v/>
      </c>
      <c r="I9" s="57" t="str">
        <f t="shared" si="4"/>
        <v/>
      </c>
      <c r="J9" s="58"/>
      <c r="K9" s="78">
        <f>IF(OR(E9&gt;0,F9&gt;0),INDEX('Part V-1'!$L$18:$L$53,MATCH($A9,'Part V-1'!$C$18:$C$53,0)),"")</f>
        <v>0</v>
      </c>
      <c r="L9" s="78" t="str">
        <f t="shared" si="5"/>
        <v/>
      </c>
      <c r="M9" s="78" t="str">
        <f t="shared" si="0"/>
        <v/>
      </c>
      <c r="N9" s="78">
        <f>IF(OR(E9&gt;0,F9&gt;0),INDEX('Part V-1'!$K$18:$K$53,MATCH($A9,'Part V-1'!$C$18:$C$53,0)),"")</f>
        <v>0</v>
      </c>
      <c r="O9" s="78" t="str">
        <f t="shared" si="1"/>
        <v/>
      </c>
      <c r="P9" s="82" t="str">
        <f t="shared" si="2"/>
        <v/>
      </c>
    </row>
    <row r="10" spans="1:16" x14ac:dyDescent="0.2">
      <c r="A10" s="195" t="s">
        <v>40</v>
      </c>
      <c r="B10" s="55">
        <f>IF(OR(E10&gt;0,F10&gt;0),INDEX('Part V-1'!$D$18:$D$53,MATCH($A10,'Part V-1'!$C$18:$C$53,0)),"")</f>
        <v>0</v>
      </c>
      <c r="C10" s="56" t="s">
        <v>278</v>
      </c>
      <c r="D10" s="56" t="s">
        <v>279</v>
      </c>
      <c r="E10" s="74" t="str">
        <f>IF(INDEX('Part V-1'!$E$18:$E$53,MATCH($A10,'Part V-1'!$C$18:$C$53,0))&gt;0,INDEX('Part V-1'!$E$18:$E$53,MATCH($A10,'Part V-1'!$C$18:$C$53,0)),"")</f>
        <v/>
      </c>
      <c r="F10" s="74" t="str">
        <f>IF(INDEX('Part V-1'!$F$18:$F$53,MATCH($A10,'Part V-1'!$C$18:$C$53,0))&gt;0,INDEX('Part V-1'!$F$18:$F$53,MATCH($A10,'Part V-1'!$C$18:$C$53,0)),"")</f>
        <v/>
      </c>
      <c r="G10" s="55">
        <f>IF(OR(E10&gt;0,F10&gt;0),INDEX('Part V-1'!$G$18:$G$53,MATCH($A10,'Part V-1'!$C$18:$C$53,0)),"")</f>
        <v>0</v>
      </c>
      <c r="H10" s="57" t="str">
        <f t="shared" si="3"/>
        <v/>
      </c>
      <c r="I10" s="57" t="str">
        <f t="shared" si="4"/>
        <v/>
      </c>
      <c r="J10" s="58"/>
      <c r="K10" s="78">
        <f>IF(OR(E10&gt;0,F10&gt;0),INDEX('Part V-1'!$L$18:$L$53,MATCH($A10,'Part V-1'!$C$18:$C$53,0)),"")</f>
        <v>0</v>
      </c>
      <c r="L10" s="78" t="str">
        <f t="shared" si="5"/>
        <v/>
      </c>
      <c r="M10" s="78" t="str">
        <f t="shared" si="0"/>
        <v/>
      </c>
      <c r="N10" s="78">
        <f>IF(OR(E10&gt;0,F10&gt;0),INDEX('Part V-1'!$K$18:$K$53,MATCH($A10,'Part V-1'!$C$18:$C$53,0)),"")</f>
        <v>0</v>
      </c>
      <c r="O10" s="78" t="str">
        <f t="shared" si="1"/>
        <v/>
      </c>
      <c r="P10" s="82" t="str">
        <f t="shared" si="2"/>
        <v/>
      </c>
    </row>
    <row r="11" spans="1:16" x14ac:dyDescent="0.2">
      <c r="A11" s="195" t="s">
        <v>42</v>
      </c>
      <c r="B11" s="55">
        <f>IF(OR(E11&gt;0,F11&gt;0),INDEX('Part V-1'!$D$18:$D$53,MATCH($A11,'Part V-1'!$C$18:$C$53,0)),"")</f>
        <v>0</v>
      </c>
      <c r="C11" s="56" t="s">
        <v>278</v>
      </c>
      <c r="D11" s="56" t="s">
        <v>279</v>
      </c>
      <c r="E11" s="74" t="str">
        <f>IF(INDEX('Part V-1'!$E$18:$E$53,MATCH($A11,'Part V-1'!$C$18:$C$53,0))&gt;0,INDEX('Part V-1'!$E$18:$E$53,MATCH($A11,'Part V-1'!$C$18:$C$53,0)),"")</f>
        <v/>
      </c>
      <c r="F11" s="74" t="str">
        <f>IF(INDEX('Part V-1'!$F$18:$F$53,MATCH($A11,'Part V-1'!$C$18:$C$53,0))&gt;0,INDEX('Part V-1'!$F$18:$F$53,MATCH($A11,'Part V-1'!$C$18:$C$53,0)),"")</f>
        <v/>
      </c>
      <c r="G11" s="55">
        <f>IF(OR(E11&gt;0,F11&gt;0),INDEX('Part V-1'!$G$18:$G$53,MATCH($A11,'Part V-1'!$C$18:$C$53,0)),"")</f>
        <v>0</v>
      </c>
      <c r="H11" s="57" t="str">
        <f t="shared" si="3"/>
        <v/>
      </c>
      <c r="I11" s="57" t="str">
        <f t="shared" si="4"/>
        <v/>
      </c>
      <c r="J11" s="58"/>
      <c r="K11" s="78">
        <f>IF(OR(E11&gt;0,F11&gt;0),INDEX('Part V-1'!$L$18:$L$53,MATCH($A11,'Part V-1'!$C$18:$C$53,0)),"")</f>
        <v>0</v>
      </c>
      <c r="L11" s="78" t="str">
        <f t="shared" si="5"/>
        <v/>
      </c>
      <c r="M11" s="78" t="str">
        <f t="shared" si="0"/>
        <v/>
      </c>
      <c r="N11" s="78">
        <f>IF(OR(E11&gt;0,F11&gt;0),INDEX('Part V-1'!$K$18:$K$53,MATCH($A11,'Part V-1'!$C$18:$C$53,0)),"")</f>
        <v>0</v>
      </c>
      <c r="O11" s="78" t="str">
        <f t="shared" si="1"/>
        <v/>
      </c>
      <c r="P11" s="82" t="str">
        <f t="shared" si="2"/>
        <v/>
      </c>
    </row>
    <row r="12" spans="1:16" x14ac:dyDescent="0.2">
      <c r="A12" s="195" t="s">
        <v>44</v>
      </c>
      <c r="B12" s="55">
        <f>IF(OR(E12&gt;0,F12&gt;0),INDEX('Part V-1'!$D$18:$D$53,MATCH($A12,'Part V-1'!$C$18:$C$53,0)),"")</f>
        <v>0</v>
      </c>
      <c r="C12" s="56" t="s">
        <v>278</v>
      </c>
      <c r="D12" s="56" t="s">
        <v>279</v>
      </c>
      <c r="E12" s="74" t="str">
        <f>IF(INDEX('Part V-1'!$E$18:$E$53,MATCH($A12,'Part V-1'!$C$18:$C$53,0))&gt;0,INDEX('Part V-1'!$E$18:$E$53,MATCH($A12,'Part V-1'!$C$18:$C$53,0)),"")</f>
        <v/>
      </c>
      <c r="F12" s="74" t="str">
        <f>IF(INDEX('Part V-1'!$F$18:$F$53,MATCH($A12,'Part V-1'!$C$18:$C$53,0))&gt;0,INDEX('Part V-1'!$F$18:$F$53,MATCH($A12,'Part V-1'!$C$18:$C$53,0)),"")</f>
        <v/>
      </c>
      <c r="G12" s="55">
        <f>IF(OR(E12&gt;0,F12&gt;0),INDEX('Part V-1'!$G$18:$G$53,MATCH($A12,'Part V-1'!$C$18:$C$53,0)),"")</f>
        <v>0</v>
      </c>
      <c r="H12" s="57" t="str">
        <f t="shared" si="3"/>
        <v/>
      </c>
      <c r="I12" s="57" t="str">
        <f t="shared" si="4"/>
        <v/>
      </c>
      <c r="J12" s="58"/>
      <c r="K12" s="78">
        <f>IF(OR(E12&gt;0,F12&gt;0),INDEX('Part V-1'!$L$18:$L$53,MATCH($A12,'Part V-1'!$C$18:$C$53,0)),"")</f>
        <v>0</v>
      </c>
      <c r="L12" s="78" t="str">
        <f t="shared" si="5"/>
        <v/>
      </c>
      <c r="M12" s="78" t="str">
        <f t="shared" si="0"/>
        <v/>
      </c>
      <c r="N12" s="78">
        <f>IF(OR(E12&gt;0,F12&gt;0),INDEX('Part V-1'!$K$18:$K$53,MATCH($A12,'Part V-1'!$C$18:$C$53,0)),"")</f>
        <v>0</v>
      </c>
      <c r="O12" s="78" t="str">
        <f t="shared" si="1"/>
        <v/>
      </c>
      <c r="P12" s="82" t="str">
        <f t="shared" si="2"/>
        <v/>
      </c>
    </row>
    <row r="13" spans="1:16" x14ac:dyDescent="0.2">
      <c r="A13" s="195" t="s">
        <v>46</v>
      </c>
      <c r="B13" s="55">
        <f>IF(OR(E13&gt;0,F13&gt;0),INDEX('Part V-1'!$D$18:$D$53,MATCH($A13,'Part V-1'!$C$18:$C$53,0)),"")</f>
        <v>0</v>
      </c>
      <c r="C13" s="56" t="s">
        <v>278</v>
      </c>
      <c r="D13" s="56" t="s">
        <v>279</v>
      </c>
      <c r="E13" s="74" t="str">
        <f>IF(INDEX('Part V-1'!$E$18:$E$53,MATCH($A13,'Part V-1'!$C$18:$C$53,0))&gt;0,INDEX('Part V-1'!$E$18:$E$53,MATCH($A13,'Part V-1'!$C$18:$C$53,0)),"")</f>
        <v/>
      </c>
      <c r="F13" s="74" t="str">
        <f>IF(INDEX('Part V-1'!$F$18:$F$53,MATCH($A13,'Part V-1'!$C$18:$C$53,0))&gt;0,INDEX('Part V-1'!$F$18:$F$53,MATCH($A13,'Part V-1'!$C$18:$C$53,0)),"")</f>
        <v/>
      </c>
      <c r="G13" s="55">
        <f>IF(OR(E13&gt;0,F13&gt;0),INDEX('Part V-1'!$G$18:$G$53,MATCH($A13,'Part V-1'!$C$18:$C$53,0)),"")</f>
        <v>0</v>
      </c>
      <c r="H13" s="57" t="str">
        <f t="shared" si="3"/>
        <v/>
      </c>
      <c r="I13" s="57" t="str">
        <f t="shared" si="4"/>
        <v/>
      </c>
      <c r="J13" s="58"/>
      <c r="K13" s="78">
        <f>IF(OR(E13&gt;0,F13&gt;0),INDEX('Part V-1'!$L$18:$L$53,MATCH($A13,'Part V-1'!$C$18:$C$53,0)),"")</f>
        <v>0</v>
      </c>
      <c r="L13" s="78" t="str">
        <f t="shared" si="5"/>
        <v/>
      </c>
      <c r="M13" s="78" t="str">
        <f t="shared" si="0"/>
        <v/>
      </c>
      <c r="N13" s="78">
        <f>IF(OR(E13&gt;0,F13&gt;0),INDEX('Part V-1'!$K$18:$K$53,MATCH($A13,'Part V-1'!$C$18:$C$53,0)),"")</f>
        <v>0</v>
      </c>
      <c r="O13" s="78" t="str">
        <f t="shared" si="1"/>
        <v/>
      </c>
      <c r="P13" s="82" t="str">
        <f t="shared" si="2"/>
        <v/>
      </c>
    </row>
    <row r="14" spans="1:16" x14ac:dyDescent="0.2">
      <c r="A14" s="195" t="s">
        <v>48</v>
      </c>
      <c r="B14" s="55">
        <f>IF(OR(E14&gt;0,F14&gt;0),INDEX('Part V-1'!$D$18:$D$53,MATCH($A14,'Part V-1'!$C$18:$C$53,0)),"")</f>
        <v>0</v>
      </c>
      <c r="C14" s="56" t="s">
        <v>278</v>
      </c>
      <c r="D14" s="56" t="s">
        <v>279</v>
      </c>
      <c r="E14" s="74" t="str">
        <f>IF(INDEX('Part V-1'!$E$18:$E$53,MATCH($A14,'Part V-1'!$C$18:$C$53,0))&gt;0,INDEX('Part V-1'!$E$18:$E$53,MATCH($A14,'Part V-1'!$C$18:$C$53,0)),"")</f>
        <v/>
      </c>
      <c r="F14" s="74" t="str">
        <f>IF(INDEX('Part V-1'!$F$18:$F$53,MATCH($A14,'Part V-1'!$C$18:$C$53,0))&gt;0,INDEX('Part V-1'!$F$18:$F$53,MATCH($A14,'Part V-1'!$C$18:$C$53,0)),"")</f>
        <v/>
      </c>
      <c r="G14" s="55">
        <f>IF(OR(E14&gt;0,F14&gt;0),INDEX('Part V-1'!$G$18:$G$53,MATCH($A14,'Part V-1'!$C$18:$C$53,0)),"")</f>
        <v>0</v>
      </c>
      <c r="H14" s="57" t="str">
        <f t="shared" si="3"/>
        <v/>
      </c>
      <c r="I14" s="57" t="str">
        <f t="shared" si="4"/>
        <v/>
      </c>
      <c r="J14" s="58"/>
      <c r="K14" s="78">
        <f>IF(OR(E14&gt;0,F14&gt;0),INDEX('Part V-1'!$L$18:$L$53,MATCH($A14,'Part V-1'!$C$18:$C$53,0)),"")</f>
        <v>0</v>
      </c>
      <c r="L14" s="78" t="str">
        <f t="shared" si="5"/>
        <v/>
      </c>
      <c r="M14" s="78" t="str">
        <f t="shared" si="0"/>
        <v/>
      </c>
      <c r="N14" s="78">
        <f>IF(OR(E14&gt;0,F14&gt;0),INDEX('Part V-1'!$K$18:$K$53,MATCH($A14,'Part V-1'!$C$18:$C$53,0)),"")</f>
        <v>0</v>
      </c>
      <c r="O14" s="78" t="str">
        <f t="shared" si="1"/>
        <v/>
      </c>
      <c r="P14" s="82" t="str">
        <f t="shared" si="2"/>
        <v/>
      </c>
    </row>
    <row r="15" spans="1:16" x14ac:dyDescent="0.2">
      <c r="A15" s="195" t="s">
        <v>50</v>
      </c>
      <c r="B15" s="55">
        <f>IF(OR(E15&gt;0,F15&gt;0),INDEX('Part V-1'!$D$18:$D$53,MATCH($A15,'Part V-1'!$C$18:$C$53,0)),"")</f>
        <v>0</v>
      </c>
      <c r="C15" s="56" t="s">
        <v>278</v>
      </c>
      <c r="D15" s="56" t="s">
        <v>279</v>
      </c>
      <c r="E15" s="74" t="str">
        <f>IF(INDEX('Part V-1'!$E$18:$E$53,MATCH($A15,'Part V-1'!$C$18:$C$53,0))&gt;0,INDEX('Part V-1'!$E$18:$E$53,MATCH($A15,'Part V-1'!$C$18:$C$53,0)),"")</f>
        <v/>
      </c>
      <c r="F15" s="74" t="str">
        <f>IF(INDEX('Part V-1'!$F$18:$F$53,MATCH($A15,'Part V-1'!$C$18:$C$53,0))&gt;0,INDEX('Part V-1'!$F$18:$F$53,MATCH($A15,'Part V-1'!$C$18:$C$53,0)),"")</f>
        <v/>
      </c>
      <c r="G15" s="55">
        <f>IF(OR(E15&gt;0,F15&gt;0),INDEX('Part V-1'!$G$18:$G$53,MATCH($A15,'Part V-1'!$C$18:$C$53,0)),"")</f>
        <v>0</v>
      </c>
      <c r="H15" s="57" t="str">
        <f t="shared" si="3"/>
        <v/>
      </c>
      <c r="I15" s="57" t="str">
        <f t="shared" si="4"/>
        <v/>
      </c>
      <c r="J15" s="58"/>
      <c r="K15" s="78">
        <f>IF(OR(E15&gt;0,F15&gt;0),INDEX('Part V-1'!$L$18:$L$53,MATCH($A15,'Part V-1'!$C$18:$C$53,0)),"")</f>
        <v>0</v>
      </c>
      <c r="L15" s="78" t="str">
        <f t="shared" si="5"/>
        <v/>
      </c>
      <c r="M15" s="78" t="str">
        <f t="shared" si="0"/>
        <v/>
      </c>
      <c r="N15" s="78">
        <f>IF(OR(E15&gt;0,F15&gt;0),INDEX('Part V-1'!$K$18:$K$53,MATCH($A15,'Part V-1'!$C$18:$C$53,0)),"")</f>
        <v>0</v>
      </c>
      <c r="O15" s="78" t="str">
        <f t="shared" si="1"/>
        <v/>
      </c>
      <c r="P15" s="82" t="str">
        <f t="shared" si="2"/>
        <v/>
      </c>
    </row>
    <row r="16" spans="1:16" x14ac:dyDescent="0.2">
      <c r="A16" s="195" t="s">
        <v>52</v>
      </c>
      <c r="B16" s="55">
        <f>IF(OR(E16&gt;0,F16&gt;0),INDEX('Part V-1'!$D$18:$D$53,MATCH($A16,'Part V-1'!$C$18:$C$53,0)),"")</f>
        <v>0</v>
      </c>
      <c r="C16" s="56" t="s">
        <v>278</v>
      </c>
      <c r="D16" s="56" t="s">
        <v>279</v>
      </c>
      <c r="E16" s="74" t="str">
        <f>IF(INDEX('Part V-1'!$E$18:$E$53,MATCH($A16,'Part V-1'!$C$18:$C$53,0))&gt;0,INDEX('Part V-1'!$E$18:$E$53,MATCH($A16,'Part V-1'!$C$18:$C$53,0)),"")</f>
        <v/>
      </c>
      <c r="F16" s="74" t="str">
        <f>IF(INDEX('Part V-1'!$F$18:$F$53,MATCH($A16,'Part V-1'!$C$18:$C$53,0))&gt;0,INDEX('Part V-1'!$F$18:$F$53,MATCH($A16,'Part V-1'!$C$18:$C$53,0)),"")</f>
        <v/>
      </c>
      <c r="G16" s="55">
        <f>IF(OR(E16&gt;0,F16&gt;0),INDEX('Part V-1'!$G$18:$G$53,MATCH($A16,'Part V-1'!$C$18:$C$53,0)),"")</f>
        <v>0</v>
      </c>
      <c r="H16" s="57" t="str">
        <f t="shared" si="3"/>
        <v/>
      </c>
      <c r="I16" s="57" t="str">
        <f t="shared" si="4"/>
        <v/>
      </c>
      <c r="J16" s="58"/>
      <c r="K16" s="78">
        <f>IF(OR(E16&gt;0,F16&gt;0),INDEX('Part V-1'!$L$18:$L$53,MATCH($A16,'Part V-1'!$C$18:$C$53,0)),"")</f>
        <v>0</v>
      </c>
      <c r="L16" s="78" t="str">
        <f t="shared" si="5"/>
        <v/>
      </c>
      <c r="M16" s="78" t="str">
        <f t="shared" si="0"/>
        <v/>
      </c>
      <c r="N16" s="78">
        <f>IF(OR(E16&gt;0,F16&gt;0),INDEX('Part V-1'!$K$18:$K$53,MATCH($A16,'Part V-1'!$C$18:$C$53,0)),"")</f>
        <v>0</v>
      </c>
      <c r="O16" s="78" t="str">
        <f t="shared" si="1"/>
        <v/>
      </c>
      <c r="P16" s="82" t="str">
        <f t="shared" si="2"/>
        <v/>
      </c>
    </row>
    <row r="17" spans="1:16" x14ac:dyDescent="0.2">
      <c r="A17" s="195" t="s">
        <v>54</v>
      </c>
      <c r="B17" s="55">
        <f>IF(OR(E17&gt;0,F17&gt;0),INDEX('Part V-1'!$D$18:$D$53,MATCH($A17,'Part V-1'!$C$18:$C$53,0)),"")</f>
        <v>0</v>
      </c>
      <c r="C17" s="56" t="s">
        <v>278</v>
      </c>
      <c r="D17" s="56" t="s">
        <v>279</v>
      </c>
      <c r="E17" s="74" t="str">
        <f>IF(INDEX('Part V-1'!$E$18:$E$53,MATCH($A17,'Part V-1'!$C$18:$C$53,0))&gt;0,INDEX('Part V-1'!$E$18:$E$53,MATCH($A17,'Part V-1'!$C$18:$C$53,0)),"")</f>
        <v/>
      </c>
      <c r="F17" s="74" t="str">
        <f>IF(INDEX('Part V-1'!$F$18:$F$53,MATCH($A17,'Part V-1'!$C$18:$C$53,0))&gt;0,INDEX('Part V-1'!$F$18:$F$53,MATCH($A17,'Part V-1'!$C$18:$C$53,0)),"")</f>
        <v/>
      </c>
      <c r="G17" s="55">
        <f>IF(OR(E17&gt;0,F17&gt;0),INDEX('Part V-1'!$G$18:$G$53,MATCH($A17,'Part V-1'!$C$18:$C$53,0)),"")</f>
        <v>0</v>
      </c>
      <c r="H17" s="57" t="str">
        <f t="shared" si="3"/>
        <v/>
      </c>
      <c r="I17" s="57" t="str">
        <f t="shared" si="4"/>
        <v/>
      </c>
      <c r="J17" s="58"/>
      <c r="K17" s="78">
        <f>IF(OR(E17&gt;0,F17&gt;0),INDEX('Part V-1'!$L$18:$L$53,MATCH($A17,'Part V-1'!$C$18:$C$53,0)),"")</f>
        <v>0</v>
      </c>
      <c r="L17" s="78" t="str">
        <f t="shared" si="5"/>
        <v/>
      </c>
      <c r="M17" s="78" t="str">
        <f t="shared" si="0"/>
        <v/>
      </c>
      <c r="N17" s="78">
        <f>IF(OR(E17&gt;0,F17&gt;0),INDEX('Part V-1'!$K$18:$K$53,MATCH($A17,'Part V-1'!$C$18:$C$53,0)),"")</f>
        <v>0</v>
      </c>
      <c r="O17" s="78" t="str">
        <f t="shared" si="1"/>
        <v/>
      </c>
      <c r="P17" s="82" t="str">
        <f t="shared" si="2"/>
        <v/>
      </c>
    </row>
    <row r="18" spans="1:16" x14ac:dyDescent="0.2">
      <c r="A18" s="195" t="s">
        <v>56</v>
      </c>
      <c r="B18" s="55">
        <f>IF(OR(E18&gt;0,F18&gt;0),INDEX('Part V-1'!$D$18:$D$53,MATCH($A18,'Part V-1'!$C$18:$C$53,0)),"")</f>
        <v>0</v>
      </c>
      <c r="C18" s="56" t="s">
        <v>278</v>
      </c>
      <c r="D18" s="56" t="s">
        <v>279</v>
      </c>
      <c r="E18" s="74" t="str">
        <f>IF(INDEX('Part V-1'!$E$18:$E$53,MATCH($A18,'Part V-1'!$C$18:$C$53,0))&gt;0,INDEX('Part V-1'!$E$18:$E$53,MATCH($A18,'Part V-1'!$C$18:$C$53,0)),"")</f>
        <v/>
      </c>
      <c r="F18" s="74" t="str">
        <f>IF(INDEX('Part V-1'!$F$18:$F$53,MATCH($A18,'Part V-1'!$C$18:$C$53,0))&gt;0,INDEX('Part V-1'!$F$18:$F$53,MATCH($A18,'Part V-1'!$C$18:$C$53,0)),"")</f>
        <v/>
      </c>
      <c r="G18" s="55">
        <f>IF(OR(E18&gt;0,F18&gt;0),INDEX('Part V-1'!$G$18:$G$53,MATCH($A18,'Part V-1'!$C$18:$C$53,0)),"")</f>
        <v>0</v>
      </c>
      <c r="H18" s="57" t="str">
        <f t="shared" si="3"/>
        <v/>
      </c>
      <c r="I18" s="57" t="str">
        <f t="shared" si="4"/>
        <v/>
      </c>
      <c r="J18" s="58"/>
      <c r="K18" s="78">
        <f>IF(OR(E18&gt;0,F18&gt;0),INDEX('Part V-1'!$L$18:$L$53,MATCH($A18,'Part V-1'!$C$18:$C$53,0)),"")</f>
        <v>0</v>
      </c>
      <c r="L18" s="78" t="str">
        <f t="shared" si="5"/>
        <v/>
      </c>
      <c r="M18" s="78" t="str">
        <f t="shared" si="0"/>
        <v/>
      </c>
      <c r="N18" s="78">
        <f>IF(OR(E18&gt;0,F18&gt;0),INDEX('Part V-1'!$K$18:$K$53,MATCH($A18,'Part V-1'!$C$18:$C$53,0)),"")</f>
        <v>0</v>
      </c>
      <c r="O18" s="78" t="str">
        <f t="shared" si="1"/>
        <v/>
      </c>
      <c r="P18" s="82" t="str">
        <f t="shared" si="2"/>
        <v/>
      </c>
    </row>
    <row r="19" spans="1:16" x14ac:dyDescent="0.2">
      <c r="A19" s="195" t="s">
        <v>58</v>
      </c>
      <c r="B19" s="55">
        <f>IF(OR(E19&gt;0,F19&gt;0),INDEX('Part V-1'!$D$18:$D$53,MATCH($A19,'Part V-1'!$C$18:$C$53,0)),"")</f>
        <v>0</v>
      </c>
      <c r="C19" s="56" t="s">
        <v>278</v>
      </c>
      <c r="D19" s="56" t="s">
        <v>279</v>
      </c>
      <c r="E19" s="74" t="str">
        <f>IF(INDEX('Part V-1'!$E$18:$E$53,MATCH($A19,'Part V-1'!$C$18:$C$53,0))&gt;0,INDEX('Part V-1'!$E$18:$E$53,MATCH($A19,'Part V-1'!$C$18:$C$53,0)),"")</f>
        <v/>
      </c>
      <c r="F19" s="74" t="str">
        <f>IF(INDEX('Part V-1'!$F$18:$F$53,MATCH($A19,'Part V-1'!$C$18:$C$53,0))&gt;0,INDEX('Part V-1'!$F$18:$F$53,MATCH($A19,'Part V-1'!$C$18:$C$53,0)),"")</f>
        <v/>
      </c>
      <c r="G19" s="55">
        <f>IF(OR(E19&gt;0,F19&gt;0),INDEX('Part V-1'!$G$18:$G$53,MATCH($A19,'Part V-1'!$C$18:$C$53,0)),"")</f>
        <v>0</v>
      </c>
      <c r="H19" s="57" t="str">
        <f t="shared" si="3"/>
        <v/>
      </c>
      <c r="I19" s="57" t="str">
        <f t="shared" si="4"/>
        <v/>
      </c>
      <c r="J19" s="58"/>
      <c r="K19" s="78">
        <f>IF(OR(E19&gt;0,F19&gt;0),INDEX('Part V-1'!$L$18:$L$53,MATCH($A19,'Part V-1'!$C$18:$C$53,0)),"")</f>
        <v>0</v>
      </c>
      <c r="L19" s="78" t="str">
        <f t="shared" si="5"/>
        <v/>
      </c>
      <c r="M19" s="78" t="str">
        <f t="shared" si="0"/>
        <v/>
      </c>
      <c r="N19" s="78">
        <f>IF(OR(E19&gt;0,F19&gt;0),INDEX('Part V-1'!$K$18:$K$53,MATCH($A19,'Part V-1'!$C$18:$C$53,0)),"")</f>
        <v>0</v>
      </c>
      <c r="O19" s="78" t="str">
        <f t="shared" si="1"/>
        <v/>
      </c>
      <c r="P19" s="82" t="str">
        <f t="shared" si="2"/>
        <v/>
      </c>
    </row>
    <row r="20" spans="1:16" x14ac:dyDescent="0.2">
      <c r="A20" s="195" t="s">
        <v>60</v>
      </c>
      <c r="B20" s="55">
        <f>IF(OR(E20&gt;0,F20&gt;0),INDEX('Part V-1'!$D$18:$D$53,MATCH($A20,'Part V-1'!$C$18:$C$53,0)),"")</f>
        <v>0</v>
      </c>
      <c r="C20" s="56" t="s">
        <v>278</v>
      </c>
      <c r="D20" s="56" t="s">
        <v>279</v>
      </c>
      <c r="E20" s="74" t="str">
        <f>IF(INDEX('Part V-1'!$E$18:$E$53,MATCH($A20,'Part V-1'!$C$18:$C$53,0))&gt;0,INDEX('Part V-1'!$E$18:$E$53,MATCH($A20,'Part V-1'!$C$18:$C$53,0)),"")</f>
        <v/>
      </c>
      <c r="F20" s="74" t="str">
        <f>IF(INDEX('Part V-1'!$F$18:$F$53,MATCH($A20,'Part V-1'!$C$18:$C$53,0))&gt;0,INDEX('Part V-1'!$F$18:$F$53,MATCH($A20,'Part V-1'!$C$18:$C$53,0)),"")</f>
        <v/>
      </c>
      <c r="G20" s="55">
        <f>IF(OR(E20&gt;0,F20&gt;0),INDEX('Part V-1'!$G$18:$G$53,MATCH($A20,'Part V-1'!$C$18:$C$53,0)),"")</f>
        <v>0</v>
      </c>
      <c r="H20" s="57" t="str">
        <f t="shared" si="3"/>
        <v/>
      </c>
      <c r="I20" s="57" t="str">
        <f t="shared" si="4"/>
        <v/>
      </c>
      <c r="J20" s="58"/>
      <c r="K20" s="78">
        <f>IF(OR(E20&gt;0,F20&gt;0),INDEX('Part V-1'!$L$18:$L$53,MATCH($A20,'Part V-1'!$C$18:$C$53,0)),"")</f>
        <v>0</v>
      </c>
      <c r="L20" s="78" t="str">
        <f t="shared" si="5"/>
        <v/>
      </c>
      <c r="M20" s="78" t="str">
        <f t="shared" si="0"/>
        <v/>
      </c>
      <c r="N20" s="78">
        <f>IF(OR(E20&gt;0,F20&gt;0),INDEX('Part V-1'!$K$18:$K$53,MATCH($A20,'Part V-1'!$C$18:$C$53,0)),"")</f>
        <v>0</v>
      </c>
      <c r="O20" s="78" t="str">
        <f t="shared" si="1"/>
        <v/>
      </c>
      <c r="P20" s="82" t="str">
        <f t="shared" si="2"/>
        <v/>
      </c>
    </row>
    <row r="21" spans="1:16" x14ac:dyDescent="0.2">
      <c r="A21" s="195" t="s">
        <v>62</v>
      </c>
      <c r="B21" s="55">
        <f>IF(OR(E21&gt;0,F21&gt;0),INDEX('Part V-1'!$D$18:$D$53,MATCH($A21,'Part V-1'!$C$18:$C$53,0)),"")</f>
        <v>0</v>
      </c>
      <c r="C21" s="56" t="s">
        <v>278</v>
      </c>
      <c r="D21" s="56" t="s">
        <v>279</v>
      </c>
      <c r="E21" s="74" t="str">
        <f>IF(INDEX('Part V-1'!$E$18:$E$53,MATCH($A21,'Part V-1'!$C$18:$C$53,0))&gt;0,INDEX('Part V-1'!$E$18:$E$53,MATCH($A21,'Part V-1'!$C$18:$C$53,0)),"")</f>
        <v/>
      </c>
      <c r="F21" s="74" t="str">
        <f>IF(INDEX('Part V-1'!$F$18:$F$53,MATCH($A21,'Part V-1'!$C$18:$C$53,0))&gt;0,INDEX('Part V-1'!$F$18:$F$53,MATCH($A21,'Part V-1'!$C$18:$C$53,0)),"")</f>
        <v/>
      </c>
      <c r="G21" s="55">
        <f>IF(OR(E21&gt;0,F21&gt;0),INDEX('Part V-1'!$G$18:$G$53,MATCH($A21,'Part V-1'!$C$18:$C$53,0)),"")</f>
        <v>0</v>
      </c>
      <c r="H21" s="57" t="str">
        <f t="shared" si="3"/>
        <v/>
      </c>
      <c r="I21" s="57" t="str">
        <f t="shared" si="4"/>
        <v/>
      </c>
      <c r="J21" s="58"/>
      <c r="K21" s="78">
        <f>IF(OR(E21&gt;0,F21&gt;0),INDEX('Part V-1'!$L$18:$L$53,MATCH($A21,'Part V-1'!$C$18:$C$53,0)),"")</f>
        <v>0</v>
      </c>
      <c r="L21" s="78" t="str">
        <f t="shared" si="5"/>
        <v/>
      </c>
      <c r="M21" s="78" t="str">
        <f t="shared" si="0"/>
        <v/>
      </c>
      <c r="N21" s="78">
        <f>IF(OR(E21&gt;0,F21&gt;0),INDEX('Part V-1'!$K$18:$K$53,MATCH($A21,'Part V-1'!$C$18:$C$53,0)),"")</f>
        <v>0</v>
      </c>
      <c r="O21" s="78" t="str">
        <f t="shared" si="1"/>
        <v/>
      </c>
      <c r="P21" s="82" t="str">
        <f t="shared" si="2"/>
        <v/>
      </c>
    </row>
    <row r="22" spans="1:16" x14ac:dyDescent="0.2">
      <c r="A22" s="195" t="s">
        <v>64</v>
      </c>
      <c r="B22" s="55">
        <f>IF(OR(E22&gt;0,F22&gt;0),INDEX('Part V-1'!$D$18:$D$53,MATCH($A22,'Part V-1'!$C$18:$C$53,0)),"")</f>
        <v>0</v>
      </c>
      <c r="C22" s="56" t="s">
        <v>278</v>
      </c>
      <c r="D22" s="56" t="s">
        <v>279</v>
      </c>
      <c r="E22" s="74" t="str">
        <f>IF(INDEX('Part V-1'!$E$18:$E$53,MATCH($A22,'Part V-1'!$C$18:$C$53,0))&gt;0,INDEX('Part V-1'!$E$18:$E$53,MATCH($A22,'Part V-1'!$C$18:$C$53,0)),"")</f>
        <v/>
      </c>
      <c r="F22" s="74" t="str">
        <f>IF(INDEX('Part V-1'!$F$18:$F$53,MATCH($A22,'Part V-1'!$C$18:$C$53,0))&gt;0,INDEX('Part V-1'!$F$18:$F$53,MATCH($A22,'Part V-1'!$C$18:$C$53,0)),"")</f>
        <v/>
      </c>
      <c r="G22" s="55">
        <f>IF(OR(E22&gt;0,F22&gt;0),INDEX('Part V-1'!$G$18:$G$53,MATCH($A22,'Part V-1'!$C$18:$C$53,0)),"")</f>
        <v>0</v>
      </c>
      <c r="H22" s="57" t="str">
        <f t="shared" si="3"/>
        <v/>
      </c>
      <c r="I22" s="57" t="str">
        <f t="shared" si="4"/>
        <v/>
      </c>
      <c r="J22" s="58"/>
      <c r="K22" s="78">
        <f>IF(OR(E22&gt;0,F22&gt;0),INDEX('Part V-1'!$L$18:$L$53,MATCH($A22,'Part V-1'!$C$18:$C$53,0)),"")</f>
        <v>0</v>
      </c>
      <c r="L22" s="78" t="str">
        <f t="shared" si="5"/>
        <v/>
      </c>
      <c r="M22" s="78" t="str">
        <f t="shared" si="0"/>
        <v/>
      </c>
      <c r="N22" s="78">
        <f>IF(OR(E22&gt;0,F22&gt;0),INDEX('Part V-1'!$K$18:$K$53,MATCH($A22,'Part V-1'!$C$18:$C$53,0)),"")</f>
        <v>0</v>
      </c>
      <c r="O22" s="78" t="str">
        <f t="shared" si="1"/>
        <v/>
      </c>
      <c r="P22" s="82" t="str">
        <f t="shared" si="2"/>
        <v/>
      </c>
    </row>
    <row r="23" spans="1:16" x14ac:dyDescent="0.2">
      <c r="A23" s="195" t="s">
        <v>66</v>
      </c>
      <c r="B23" s="55">
        <f>IF(OR(E23&gt;0,F23&gt;0),INDEX('Part V-1'!$D$18:$D$53,MATCH($A23,'Part V-1'!$C$18:$C$53,0)),"")</f>
        <v>0</v>
      </c>
      <c r="C23" s="56" t="s">
        <v>278</v>
      </c>
      <c r="D23" s="56" t="s">
        <v>279</v>
      </c>
      <c r="E23" s="74" t="str">
        <f>IF(INDEX('Part V-1'!$E$18:$E$53,MATCH($A23,'Part V-1'!$C$18:$C$53,0))&gt;0,INDEX('Part V-1'!$E$18:$E$53,MATCH($A23,'Part V-1'!$C$18:$C$53,0)),"")</f>
        <v/>
      </c>
      <c r="F23" s="74" t="str">
        <f>IF(INDEX('Part V-1'!$F$18:$F$53,MATCH($A23,'Part V-1'!$C$18:$C$53,0))&gt;0,INDEX('Part V-1'!$F$18:$F$53,MATCH($A23,'Part V-1'!$C$18:$C$53,0)),"")</f>
        <v/>
      </c>
      <c r="G23" s="55">
        <f>IF(OR(E23&gt;0,F23&gt;0),INDEX('Part V-1'!$G$18:$G$53,MATCH($A23,'Part V-1'!$C$18:$C$53,0)),"")</f>
        <v>0</v>
      </c>
      <c r="H23" s="57" t="str">
        <f t="shared" si="3"/>
        <v/>
      </c>
      <c r="I23" s="57" t="str">
        <f t="shared" si="4"/>
        <v/>
      </c>
      <c r="J23" s="58"/>
      <c r="K23" s="78">
        <f>IF(OR(E23&gt;0,F23&gt;0),INDEX('Part V-1'!$L$18:$L$53,MATCH($A23,'Part V-1'!$C$18:$C$53,0)),"")</f>
        <v>0</v>
      </c>
      <c r="L23" s="78" t="str">
        <f t="shared" si="5"/>
        <v/>
      </c>
      <c r="M23" s="78" t="str">
        <f t="shared" si="0"/>
        <v/>
      </c>
      <c r="N23" s="78">
        <f>IF(OR(E23&gt;0,F23&gt;0),INDEX('Part V-1'!$K$18:$K$53,MATCH($A23,'Part V-1'!$C$18:$C$53,0)),"")</f>
        <v>0</v>
      </c>
      <c r="O23" s="78" t="str">
        <f t="shared" si="1"/>
        <v/>
      </c>
      <c r="P23" s="82" t="str">
        <f t="shared" si="2"/>
        <v/>
      </c>
    </row>
    <row r="24" spans="1:16" x14ac:dyDescent="0.2">
      <c r="A24" s="195" t="s">
        <v>68</v>
      </c>
      <c r="B24" s="55">
        <f>IF(OR(E24&gt;0,F24&gt;0),INDEX('Part V-1'!$D$18:$D$53,MATCH($A24,'Part V-1'!$C$18:$C$53,0)),"")</f>
        <v>0</v>
      </c>
      <c r="C24" s="56" t="s">
        <v>278</v>
      </c>
      <c r="D24" s="56" t="s">
        <v>279</v>
      </c>
      <c r="E24" s="74" t="str">
        <f>IF(INDEX('Part V-1'!$E$18:$E$53,MATCH($A24,'Part V-1'!$C$18:$C$53,0))&gt;0,INDEX('Part V-1'!$E$18:$E$53,MATCH($A24,'Part V-1'!$C$18:$C$53,0)),"")</f>
        <v/>
      </c>
      <c r="F24" s="74" t="str">
        <f>IF(INDEX('Part V-1'!$F$18:$F$53,MATCH($A24,'Part V-1'!$C$18:$C$53,0))&gt;0,INDEX('Part V-1'!$F$18:$F$53,MATCH($A24,'Part V-1'!$C$18:$C$53,0)),"")</f>
        <v/>
      </c>
      <c r="G24" s="55">
        <f>IF(OR(E24&gt;0,F24&gt;0),INDEX('Part V-1'!$G$18:$G$53,MATCH($A24,'Part V-1'!$C$18:$C$53,0)),"")</f>
        <v>0</v>
      </c>
      <c r="H24" s="57" t="str">
        <f t="shared" si="3"/>
        <v/>
      </c>
      <c r="I24" s="57" t="str">
        <f t="shared" si="4"/>
        <v/>
      </c>
      <c r="J24" s="58"/>
      <c r="K24" s="78">
        <f>IF(OR(E24&gt;0,F24&gt;0),INDEX('Part V-1'!$L$18:$L$53,MATCH($A24,'Part V-1'!$C$18:$C$53,0)),"")</f>
        <v>0</v>
      </c>
      <c r="L24" s="78" t="str">
        <f t="shared" si="5"/>
        <v/>
      </c>
      <c r="M24" s="78" t="str">
        <f t="shared" si="0"/>
        <v/>
      </c>
      <c r="N24" s="78">
        <f>IF(OR(E24&gt;0,F24&gt;0),INDEX('Part V-1'!$K$18:$K$53,MATCH($A24,'Part V-1'!$C$18:$C$53,0)),"")</f>
        <v>0</v>
      </c>
      <c r="O24" s="78" t="str">
        <f t="shared" si="1"/>
        <v/>
      </c>
      <c r="P24" s="82" t="str">
        <f t="shared" si="2"/>
        <v/>
      </c>
    </row>
    <row r="25" spans="1:16" x14ac:dyDescent="0.2">
      <c r="A25" s="195" t="s">
        <v>70</v>
      </c>
      <c r="B25" s="55">
        <f>IF(OR(E25&gt;0,F25&gt;0),INDEX('Part V-1'!$D$18:$D$53,MATCH($A25,'Part V-1'!$C$18:$C$53,0)),"")</f>
        <v>0</v>
      </c>
      <c r="C25" s="56" t="s">
        <v>278</v>
      </c>
      <c r="D25" s="56" t="s">
        <v>279</v>
      </c>
      <c r="E25" s="74" t="str">
        <f>IF(INDEX('Part V-1'!$E$18:$E$53,MATCH($A25,'Part V-1'!$C$18:$C$53,0))&gt;0,INDEX('Part V-1'!$E$18:$E$53,MATCH($A25,'Part V-1'!$C$18:$C$53,0)),"")</f>
        <v/>
      </c>
      <c r="F25" s="74" t="str">
        <f>IF(INDEX('Part V-1'!$F$18:$F$53,MATCH($A25,'Part V-1'!$C$18:$C$53,0))&gt;0,INDEX('Part V-1'!$F$18:$F$53,MATCH($A25,'Part V-1'!$C$18:$C$53,0)),"")</f>
        <v/>
      </c>
      <c r="G25" s="55">
        <f>IF(OR(E25&gt;0,F25&gt;0),INDEX('Part V-1'!$G$18:$G$53,MATCH($A25,'Part V-1'!$C$18:$C$53,0)),"")</f>
        <v>0</v>
      </c>
      <c r="H25" s="57" t="str">
        <f t="shared" si="3"/>
        <v/>
      </c>
      <c r="I25" s="57" t="str">
        <f t="shared" si="4"/>
        <v/>
      </c>
      <c r="J25" s="58"/>
      <c r="K25" s="78">
        <f>IF(OR(E25&gt;0,F25&gt;0),INDEX('Part V-1'!$L$18:$L$53,MATCH($A25,'Part V-1'!$C$18:$C$53,0)),"")</f>
        <v>0</v>
      </c>
      <c r="L25" s="78" t="str">
        <f t="shared" si="5"/>
        <v/>
      </c>
      <c r="M25" s="78" t="str">
        <f t="shared" si="0"/>
        <v/>
      </c>
      <c r="N25" s="78">
        <f>IF(OR(E25&gt;0,F25&gt;0),INDEX('Part V-1'!$K$18:$K$53,MATCH($A25,'Part V-1'!$C$18:$C$53,0)),"")</f>
        <v>0</v>
      </c>
      <c r="O25" s="78" t="str">
        <f t="shared" si="1"/>
        <v/>
      </c>
      <c r="P25" s="82" t="str">
        <f t="shared" si="2"/>
        <v/>
      </c>
    </row>
    <row r="26" spans="1:16" x14ac:dyDescent="0.2">
      <c r="A26" s="195" t="s">
        <v>72</v>
      </c>
      <c r="B26" s="55">
        <f>IF(OR(E26&gt;0,F26&gt;0),INDEX('Part V-1'!$D$18:$D$53,MATCH($A26,'Part V-1'!$C$18:$C$53,0)),"")</f>
        <v>0</v>
      </c>
      <c r="C26" s="56" t="s">
        <v>278</v>
      </c>
      <c r="D26" s="56" t="s">
        <v>279</v>
      </c>
      <c r="E26" s="74" t="str">
        <f>IF(INDEX('Part V-1'!$E$18:$E$53,MATCH($A26,'Part V-1'!$C$18:$C$53,0))&gt;0,INDEX('Part V-1'!$E$18:$E$53,MATCH($A26,'Part V-1'!$C$18:$C$53,0)),"")</f>
        <v/>
      </c>
      <c r="F26" s="74" t="str">
        <f>IF(INDEX('Part V-1'!$F$18:$F$53,MATCH($A26,'Part V-1'!$C$18:$C$53,0))&gt;0,INDEX('Part V-1'!$F$18:$F$53,MATCH($A26,'Part V-1'!$C$18:$C$53,0)),"")</f>
        <v/>
      </c>
      <c r="G26" s="55">
        <f>IF(OR(E26&gt;0,F26&gt;0),INDEX('Part V-1'!$G$18:$G$53,MATCH($A26,'Part V-1'!$C$18:$C$53,0)),"")</f>
        <v>0</v>
      </c>
      <c r="H26" s="57" t="str">
        <f t="shared" si="3"/>
        <v/>
      </c>
      <c r="I26" s="57" t="str">
        <f t="shared" si="4"/>
        <v/>
      </c>
      <c r="J26" s="58"/>
      <c r="K26" s="78">
        <f>IF(OR(E26&gt;0,F26&gt;0),INDEX('Part V-1'!$L$18:$L$53,MATCH($A26,'Part V-1'!$C$18:$C$53,0)),"")</f>
        <v>0</v>
      </c>
      <c r="L26" s="78" t="str">
        <f t="shared" si="5"/>
        <v/>
      </c>
      <c r="M26" s="78" t="str">
        <f t="shared" si="0"/>
        <v/>
      </c>
      <c r="N26" s="78">
        <f>IF(OR(E26&gt;0,F26&gt;0),INDEX('Part V-1'!$K$18:$K$53,MATCH($A26,'Part V-1'!$C$18:$C$53,0)),"")</f>
        <v>0</v>
      </c>
      <c r="O26" s="78" t="str">
        <f t="shared" si="1"/>
        <v/>
      </c>
      <c r="P26" s="82" t="str">
        <f t="shared" si="2"/>
        <v/>
      </c>
    </row>
    <row r="27" spans="1:16" x14ac:dyDescent="0.2">
      <c r="A27" s="195" t="s">
        <v>74</v>
      </c>
      <c r="B27" s="55">
        <f>IF(OR(E27&gt;0,F27&gt;0),INDEX('Part V-1'!$D$18:$D$53,MATCH($A27,'Part V-1'!$C$18:$C$53,0)),"")</f>
        <v>0</v>
      </c>
      <c r="C27" s="56" t="s">
        <v>278</v>
      </c>
      <c r="D27" s="56" t="s">
        <v>279</v>
      </c>
      <c r="E27" s="74" t="str">
        <f>IF(INDEX('Part V-1'!$E$18:$E$53,MATCH($A27,'Part V-1'!$C$18:$C$53,0))&gt;0,INDEX('Part V-1'!$E$18:$E$53,MATCH($A27,'Part V-1'!$C$18:$C$53,0)),"")</f>
        <v/>
      </c>
      <c r="F27" s="74" t="str">
        <f>IF(INDEX('Part V-1'!$F$18:$F$53,MATCH($A27,'Part V-1'!$C$18:$C$53,0))&gt;0,INDEX('Part V-1'!$F$18:$F$53,MATCH($A27,'Part V-1'!$C$18:$C$53,0)),"")</f>
        <v/>
      </c>
      <c r="G27" s="55">
        <f>IF(OR(E27&gt;0,F27&gt;0),INDEX('Part V-1'!$G$18:$G$53,MATCH($A27,'Part V-1'!$C$18:$C$53,0)),"")</f>
        <v>0</v>
      </c>
      <c r="H27" s="57" t="str">
        <f t="shared" si="3"/>
        <v/>
      </c>
      <c r="I27" s="57" t="str">
        <f t="shared" si="4"/>
        <v/>
      </c>
      <c r="J27" s="58"/>
      <c r="K27" s="78">
        <f>IF(OR(E27&gt;0,F27&gt;0),INDEX('Part V-1'!$L$18:$L$53,MATCH($A27,'Part V-1'!$C$18:$C$53,0)),"")</f>
        <v>0</v>
      </c>
      <c r="L27" s="78" t="str">
        <f t="shared" si="5"/>
        <v/>
      </c>
      <c r="M27" s="78" t="str">
        <f t="shared" si="0"/>
        <v/>
      </c>
      <c r="N27" s="78">
        <f>IF(OR(E27&gt;0,F27&gt;0),INDEX('Part V-1'!$K$18:$K$53,MATCH($A27,'Part V-1'!$C$18:$C$53,0)),"")</f>
        <v>0</v>
      </c>
      <c r="O27" s="78" t="str">
        <f t="shared" si="1"/>
        <v/>
      </c>
      <c r="P27" s="82" t="str">
        <f t="shared" si="2"/>
        <v/>
      </c>
    </row>
    <row r="28" spans="1:16" x14ac:dyDescent="0.2">
      <c r="A28" s="195" t="s">
        <v>76</v>
      </c>
      <c r="B28" s="55">
        <f>IF(OR(E28&gt;0,F28&gt;0),INDEX('Part V-1'!$D$18:$D$53,MATCH($A28,'Part V-1'!$C$18:$C$53,0)),"")</f>
        <v>0</v>
      </c>
      <c r="C28" s="56" t="s">
        <v>278</v>
      </c>
      <c r="D28" s="56" t="s">
        <v>279</v>
      </c>
      <c r="E28" s="74" t="str">
        <f>IF(INDEX('Part V-1'!$E$18:$E$53,MATCH($A28,'Part V-1'!$C$18:$C$53,0))&gt;0,INDEX('Part V-1'!$E$18:$E$53,MATCH($A28,'Part V-1'!$C$18:$C$53,0)),"")</f>
        <v/>
      </c>
      <c r="F28" s="74" t="str">
        <f>IF(INDEX('Part V-1'!$F$18:$F$53,MATCH($A28,'Part V-1'!$C$18:$C$53,0))&gt;0,INDEX('Part V-1'!$F$18:$F$53,MATCH($A28,'Part V-1'!$C$18:$C$53,0)),"")</f>
        <v/>
      </c>
      <c r="G28" s="55">
        <f>IF(OR(E28&gt;0,F28&gt;0),INDEX('Part V-1'!$G$18:$G$53,MATCH($A28,'Part V-1'!$C$18:$C$53,0)),"")</f>
        <v>0</v>
      </c>
      <c r="H28" s="57" t="str">
        <f t="shared" si="3"/>
        <v/>
      </c>
      <c r="I28" s="57" t="str">
        <f t="shared" si="4"/>
        <v/>
      </c>
      <c r="J28" s="58"/>
      <c r="K28" s="78">
        <f>IF(OR(E28&gt;0,F28&gt;0),INDEX('Part V-1'!$L$18:$L$53,MATCH($A28,'Part V-1'!$C$18:$C$53,0)),"")</f>
        <v>0</v>
      </c>
      <c r="L28" s="78" t="str">
        <f t="shared" si="5"/>
        <v/>
      </c>
      <c r="M28" s="78" t="str">
        <f t="shared" si="0"/>
        <v/>
      </c>
      <c r="N28" s="78">
        <f>IF(OR(E28&gt;0,F28&gt;0),INDEX('Part V-1'!$K$18:$K$53,MATCH($A28,'Part V-1'!$C$18:$C$53,0)),"")</f>
        <v>0</v>
      </c>
      <c r="O28" s="78" t="str">
        <f t="shared" si="1"/>
        <v/>
      </c>
      <c r="P28" s="82" t="str">
        <f t="shared" si="2"/>
        <v/>
      </c>
    </row>
    <row r="29" spans="1:16" x14ac:dyDescent="0.2">
      <c r="A29" s="195" t="s">
        <v>78</v>
      </c>
      <c r="B29" s="55">
        <f>IF(OR(E29&gt;0,F29&gt;0),INDEX('Part V-1'!$D$18:$D$53,MATCH($A29,'Part V-1'!$C$18:$C$53,0)),"")</f>
        <v>0</v>
      </c>
      <c r="C29" s="56" t="s">
        <v>278</v>
      </c>
      <c r="D29" s="56" t="s">
        <v>279</v>
      </c>
      <c r="E29" s="74" t="str">
        <f>IF(INDEX('Part V-1'!$E$18:$E$53,MATCH($A29,'Part V-1'!$C$18:$C$53,0))&gt;0,INDEX('Part V-1'!$E$18:$E$53,MATCH($A29,'Part V-1'!$C$18:$C$53,0)),"")</f>
        <v/>
      </c>
      <c r="F29" s="74" t="str">
        <f>IF(INDEX('Part V-1'!$F$18:$F$53,MATCH($A29,'Part V-1'!$C$18:$C$53,0))&gt;0,INDEX('Part V-1'!$F$18:$F$53,MATCH($A29,'Part V-1'!$C$18:$C$53,0)),"")</f>
        <v/>
      </c>
      <c r="G29" s="55">
        <f>IF(OR(E29&gt;0,F29&gt;0),INDEX('Part V-1'!$G$18:$G$53,MATCH($A29,'Part V-1'!$C$18:$C$53,0)),"")</f>
        <v>0</v>
      </c>
      <c r="H29" s="57" t="str">
        <f t="shared" si="3"/>
        <v/>
      </c>
      <c r="I29" s="57" t="str">
        <f t="shared" si="4"/>
        <v/>
      </c>
      <c r="J29" s="58"/>
      <c r="K29" s="78">
        <f>IF(OR(E29&gt;0,F29&gt;0),INDEX('Part V-1'!$L$18:$L$53,MATCH($A29,'Part V-1'!$C$18:$C$53,0)),"")</f>
        <v>0</v>
      </c>
      <c r="L29" s="78" t="str">
        <f t="shared" si="5"/>
        <v/>
      </c>
      <c r="M29" s="78" t="str">
        <f t="shared" si="0"/>
        <v/>
      </c>
      <c r="N29" s="78">
        <f>IF(OR(E29&gt;0,F29&gt;0),INDEX('Part V-1'!$K$18:$K$53,MATCH($A29,'Part V-1'!$C$18:$C$53,0)),"")</f>
        <v>0</v>
      </c>
      <c r="O29" s="78" t="str">
        <f t="shared" si="1"/>
        <v/>
      </c>
      <c r="P29" s="82" t="str">
        <f t="shared" si="2"/>
        <v/>
      </c>
    </row>
    <row r="30" spans="1:16" x14ac:dyDescent="0.2">
      <c r="A30" s="195" t="s">
        <v>80</v>
      </c>
      <c r="B30" s="55">
        <f>IF(OR(E30&gt;0,F30&gt;0),INDEX('Part V-1'!$D$18:$D$53,MATCH($A30,'Part V-1'!$C$18:$C$53,0)),"")</f>
        <v>0</v>
      </c>
      <c r="C30" s="56" t="s">
        <v>278</v>
      </c>
      <c r="D30" s="56" t="s">
        <v>279</v>
      </c>
      <c r="E30" s="74" t="str">
        <f>IF(INDEX('Part V-1'!$E$18:$E$53,MATCH($A30,'Part V-1'!$C$18:$C$53,0))&gt;0,INDEX('Part V-1'!$E$18:$E$53,MATCH($A30,'Part V-1'!$C$18:$C$53,0)),"")</f>
        <v/>
      </c>
      <c r="F30" s="74" t="str">
        <f>IF(INDEX('Part V-1'!$F$18:$F$53,MATCH($A30,'Part V-1'!$C$18:$C$53,0))&gt;0,INDEX('Part V-1'!$F$18:$F$53,MATCH($A30,'Part V-1'!$C$18:$C$53,0)),"")</f>
        <v/>
      </c>
      <c r="G30" s="55">
        <f>IF(OR(E30&gt;0,F30&gt;0),INDEX('Part V-1'!$G$18:$G$53,MATCH($A30,'Part V-1'!$C$18:$C$53,0)),"")</f>
        <v>0</v>
      </c>
      <c r="H30" s="57" t="str">
        <f t="shared" si="3"/>
        <v/>
      </c>
      <c r="I30" s="57" t="str">
        <f t="shared" si="4"/>
        <v/>
      </c>
      <c r="J30" s="58"/>
      <c r="K30" s="78">
        <f>IF(OR(E30&gt;0,F30&gt;0),INDEX('Part V-1'!$L$18:$L$53,MATCH($A30,'Part V-1'!$C$18:$C$53,0)),"")</f>
        <v>0</v>
      </c>
      <c r="L30" s="78" t="str">
        <f t="shared" si="5"/>
        <v/>
      </c>
      <c r="M30" s="78" t="str">
        <f t="shared" si="0"/>
        <v/>
      </c>
      <c r="N30" s="78">
        <f>IF(OR(E30&gt;0,F30&gt;0),INDEX('Part V-1'!$K$18:$K$53,MATCH($A30,'Part V-1'!$C$18:$C$53,0)),"")</f>
        <v>0</v>
      </c>
      <c r="O30" s="78" t="str">
        <f t="shared" si="1"/>
        <v/>
      </c>
      <c r="P30" s="82" t="str">
        <f t="shared" si="2"/>
        <v/>
      </c>
    </row>
    <row r="31" spans="1:16" x14ac:dyDescent="0.2">
      <c r="A31" s="195" t="s">
        <v>82</v>
      </c>
      <c r="B31" s="55">
        <f>IF(OR(E31&gt;0,F31&gt;0),INDEX('Part V-1'!$D$18:$D$53,MATCH($A31,'Part V-1'!$C$18:$C$53,0)),"")</f>
        <v>0</v>
      </c>
      <c r="C31" s="56" t="s">
        <v>278</v>
      </c>
      <c r="D31" s="56" t="s">
        <v>279</v>
      </c>
      <c r="E31" s="74" t="str">
        <f>IF(INDEX('Part V-1'!$E$18:$E$53,MATCH($A31,'Part V-1'!$C$18:$C$53,0))&gt;0,INDEX('Part V-1'!$E$18:$E$53,MATCH($A31,'Part V-1'!$C$18:$C$53,0)),"")</f>
        <v/>
      </c>
      <c r="F31" s="74" t="str">
        <f>IF(INDEX('Part V-1'!$F$18:$F$53,MATCH($A31,'Part V-1'!$C$18:$C$53,0))&gt;0,INDEX('Part V-1'!$F$18:$F$53,MATCH($A31,'Part V-1'!$C$18:$C$53,0)),"")</f>
        <v/>
      </c>
      <c r="G31" s="55">
        <f>IF(OR(E31&gt;0,F31&gt;0),INDEX('Part V-1'!$G$18:$G$53,MATCH($A31,'Part V-1'!$C$18:$C$53,0)),"")</f>
        <v>0</v>
      </c>
      <c r="H31" s="57" t="str">
        <f t="shared" si="3"/>
        <v/>
      </c>
      <c r="I31" s="57" t="str">
        <f t="shared" si="4"/>
        <v/>
      </c>
      <c r="J31" s="58"/>
      <c r="K31" s="78">
        <f>IF(OR(E31&gt;0,F31&gt;0),INDEX('Part V-1'!$L$18:$L$53,MATCH($A31,'Part V-1'!$C$18:$C$53,0)),"")</f>
        <v>0</v>
      </c>
      <c r="L31" s="78" t="str">
        <f t="shared" si="5"/>
        <v/>
      </c>
      <c r="M31" s="78" t="str">
        <f t="shared" si="0"/>
        <v/>
      </c>
      <c r="N31" s="78">
        <f>IF(OR(E31&gt;0,F31&gt;0),INDEX('Part V-1'!$K$18:$K$53,MATCH($A31,'Part V-1'!$C$18:$C$53,0)),"")</f>
        <v>0</v>
      </c>
      <c r="O31" s="78" t="str">
        <f t="shared" si="1"/>
        <v/>
      </c>
      <c r="P31" s="82" t="str">
        <f t="shared" si="2"/>
        <v/>
      </c>
    </row>
    <row r="32" spans="1:16" x14ac:dyDescent="0.2">
      <c r="A32" s="195" t="s">
        <v>84</v>
      </c>
      <c r="B32" s="55">
        <f>IF(OR(E32&gt;0,F32&gt;0),INDEX('Part V-1'!$D$18:$D$53,MATCH($A32,'Part V-1'!$C$18:$C$53,0)),"")</f>
        <v>0</v>
      </c>
      <c r="C32" s="56" t="s">
        <v>278</v>
      </c>
      <c r="D32" s="56" t="s">
        <v>279</v>
      </c>
      <c r="E32" s="74" t="str">
        <f>IF(INDEX('Part V-1'!$E$18:$E$53,MATCH($A32,'Part V-1'!$C$18:$C$53,0))&gt;0,INDEX('Part V-1'!$E$18:$E$53,MATCH($A32,'Part V-1'!$C$18:$C$53,0)),"")</f>
        <v/>
      </c>
      <c r="F32" s="74" t="str">
        <f>IF(INDEX('Part V-1'!$F$18:$F$53,MATCH($A32,'Part V-1'!$C$18:$C$53,0))&gt;0,INDEX('Part V-1'!$F$18:$F$53,MATCH($A32,'Part V-1'!$C$18:$C$53,0)),"")</f>
        <v/>
      </c>
      <c r="G32" s="55">
        <f>IF(OR(E32&gt;0,F32&gt;0),INDEX('Part V-1'!$G$18:$G$53,MATCH($A32,'Part V-1'!$C$18:$C$53,0)),"")</f>
        <v>0</v>
      </c>
      <c r="H32" s="57" t="str">
        <f t="shared" si="3"/>
        <v/>
      </c>
      <c r="I32" s="57" t="str">
        <f t="shared" si="4"/>
        <v/>
      </c>
      <c r="J32" s="58"/>
      <c r="K32" s="78">
        <f>IF(OR(E32&gt;0,F32&gt;0),INDEX('Part V-1'!$L$18:$L$53,MATCH($A32,'Part V-1'!$C$18:$C$53,0)),"")</f>
        <v>0</v>
      </c>
      <c r="L32" s="78" t="str">
        <f t="shared" si="5"/>
        <v/>
      </c>
      <c r="M32" s="78" t="str">
        <f t="shared" si="0"/>
        <v/>
      </c>
      <c r="N32" s="78">
        <f>IF(OR(E32&gt;0,F32&gt;0),INDEX('Part V-1'!$K$18:$K$53,MATCH($A32,'Part V-1'!$C$18:$C$53,0)),"")</f>
        <v>0</v>
      </c>
      <c r="O32" s="78" t="str">
        <f t="shared" si="1"/>
        <v/>
      </c>
      <c r="P32" s="82" t="str">
        <f t="shared" si="2"/>
        <v/>
      </c>
    </row>
    <row r="33" spans="1:16" x14ac:dyDescent="0.2">
      <c r="A33" s="195" t="s">
        <v>86</v>
      </c>
      <c r="B33" s="55">
        <f>IF(OR(E33&gt;0,F33&gt;0),INDEX('Part V-1'!$D$18:$D$53,MATCH($A33,'Part V-1'!$C$18:$C$53,0)),"")</f>
        <v>0</v>
      </c>
      <c r="C33" s="56" t="s">
        <v>278</v>
      </c>
      <c r="D33" s="56" t="s">
        <v>279</v>
      </c>
      <c r="E33" s="74" t="str">
        <f>IF(INDEX('Part V-1'!$E$18:$E$53,MATCH($A33,'Part V-1'!$C$18:$C$53,0))&gt;0,INDEX('Part V-1'!$E$18:$E$53,MATCH($A33,'Part V-1'!$C$18:$C$53,0)),"")</f>
        <v/>
      </c>
      <c r="F33" s="74" t="str">
        <f>IF(INDEX('Part V-1'!$F$18:$F$53,MATCH($A33,'Part V-1'!$C$18:$C$53,0))&gt;0,INDEX('Part V-1'!$F$18:$F$53,MATCH($A33,'Part V-1'!$C$18:$C$53,0)),"")</f>
        <v/>
      </c>
      <c r="G33" s="55">
        <f>IF(OR(E33&gt;0,F33&gt;0),INDEX('Part V-1'!$G$18:$G$53,MATCH($A33,'Part V-1'!$C$18:$C$53,0)),"")</f>
        <v>0</v>
      </c>
      <c r="H33" s="57" t="str">
        <f t="shared" si="3"/>
        <v/>
      </c>
      <c r="I33" s="57" t="str">
        <f t="shared" si="4"/>
        <v/>
      </c>
      <c r="J33" s="58"/>
      <c r="K33" s="78">
        <f>IF(OR(E33&gt;0,F33&gt;0),INDEX('Part V-1'!$L$18:$L$53,MATCH($A33,'Part V-1'!$C$18:$C$53,0)),"")</f>
        <v>0</v>
      </c>
      <c r="L33" s="78" t="str">
        <f t="shared" si="5"/>
        <v/>
      </c>
      <c r="M33" s="78" t="str">
        <f t="shared" si="0"/>
        <v/>
      </c>
      <c r="N33" s="78">
        <f>IF(OR(E33&gt;0,F33&gt;0),INDEX('Part V-1'!$K$18:$K$53,MATCH($A33,'Part V-1'!$C$18:$C$53,0)),"")</f>
        <v>0</v>
      </c>
      <c r="O33" s="78" t="str">
        <f t="shared" si="1"/>
        <v/>
      </c>
      <c r="P33" s="82" t="str">
        <f t="shared" si="2"/>
        <v/>
      </c>
    </row>
    <row r="34" spans="1:16" x14ac:dyDescent="0.2">
      <c r="A34" s="195" t="s">
        <v>88</v>
      </c>
      <c r="B34" s="55">
        <f>IF(OR(E34&gt;0,F34&gt;0),INDEX('Part V-1'!$D$18:$D$53,MATCH($A34,'Part V-1'!$C$18:$C$53,0)),"")</f>
        <v>0</v>
      </c>
      <c r="C34" s="56" t="s">
        <v>278</v>
      </c>
      <c r="D34" s="56" t="s">
        <v>279</v>
      </c>
      <c r="E34" s="74" t="str">
        <f>IF(INDEX('Part V-1'!$E$18:$E$53,MATCH($A34,'Part V-1'!$C$18:$C$53,0))&gt;0,INDEX('Part V-1'!$E$18:$E$53,MATCH($A34,'Part V-1'!$C$18:$C$53,0)),"")</f>
        <v/>
      </c>
      <c r="F34" s="74" t="str">
        <f>IF(INDEX('Part V-1'!$F$18:$F$53,MATCH($A34,'Part V-1'!$C$18:$C$53,0))&gt;0,INDEX('Part V-1'!$F$18:$F$53,MATCH($A34,'Part V-1'!$C$18:$C$53,0)),"")</f>
        <v/>
      </c>
      <c r="G34" s="55">
        <f>IF(OR(E34&gt;0,F34&gt;0),INDEX('Part V-1'!$G$18:$G$53,MATCH($A34,'Part V-1'!$C$18:$C$53,0)),"")</f>
        <v>0</v>
      </c>
      <c r="H34" s="57" t="str">
        <f t="shared" si="3"/>
        <v/>
      </c>
      <c r="I34" s="57" t="str">
        <f t="shared" si="4"/>
        <v/>
      </c>
      <c r="J34" s="58"/>
      <c r="K34" s="78">
        <f>IF(OR(E34&gt;0,F34&gt;0),INDEX('Part V-1'!$L$18:$L$53,MATCH($A34,'Part V-1'!$C$18:$C$53,0)),"")</f>
        <v>0</v>
      </c>
      <c r="L34" s="78" t="str">
        <f t="shared" si="5"/>
        <v/>
      </c>
      <c r="M34" s="78" t="str">
        <f t="shared" si="0"/>
        <v/>
      </c>
      <c r="N34" s="78">
        <f>IF(OR(E34&gt;0,F34&gt;0),INDEX('Part V-1'!$K$18:$K$53,MATCH($A34,'Part V-1'!$C$18:$C$53,0)),"")</f>
        <v>0</v>
      </c>
      <c r="O34" s="78" t="str">
        <f t="shared" si="1"/>
        <v/>
      </c>
      <c r="P34" s="82" t="str">
        <f t="shared" si="2"/>
        <v/>
      </c>
    </row>
    <row r="35" spans="1:16" x14ac:dyDescent="0.2">
      <c r="A35" s="195" t="s">
        <v>90</v>
      </c>
      <c r="B35" s="55">
        <f>IF(OR(E35&gt;0,F35&gt;0),INDEX('Part V-1'!$D$18:$D$53,MATCH($A35,'Part V-1'!$C$18:$C$53,0)),"")</f>
        <v>0</v>
      </c>
      <c r="C35" s="56" t="s">
        <v>278</v>
      </c>
      <c r="D35" s="56" t="s">
        <v>279</v>
      </c>
      <c r="E35" s="74" t="str">
        <f>IF(INDEX('Part V-1'!$E$18:$E$53,MATCH($A35,'Part V-1'!$C$18:$C$53,0))&gt;0,INDEX('Part V-1'!$E$18:$E$53,MATCH($A35,'Part V-1'!$C$18:$C$53,0)),"")</f>
        <v/>
      </c>
      <c r="F35" s="74" t="str">
        <f>IF(INDEX('Part V-1'!$F$18:$F$53,MATCH($A35,'Part V-1'!$C$18:$C$53,0))&gt;0,INDEX('Part V-1'!$F$18:$F$53,MATCH($A35,'Part V-1'!$C$18:$C$53,0)),"")</f>
        <v/>
      </c>
      <c r="G35" s="55">
        <f>IF(OR(E35&gt;0,F35&gt;0),INDEX('Part V-1'!$G$18:$G$53,MATCH($A35,'Part V-1'!$C$18:$C$53,0)),"")</f>
        <v>0</v>
      </c>
      <c r="H35" s="57" t="str">
        <f t="shared" si="3"/>
        <v/>
      </c>
      <c r="I35" s="57" t="str">
        <f t="shared" si="4"/>
        <v/>
      </c>
      <c r="J35" s="58"/>
      <c r="K35" s="78">
        <f>IF(OR(E35&gt;0,F35&gt;0),INDEX('Part V-1'!$L$18:$L$53,MATCH($A35,'Part V-1'!$C$18:$C$53,0)),"")</f>
        <v>0</v>
      </c>
      <c r="L35" s="78" t="str">
        <f t="shared" si="5"/>
        <v/>
      </c>
      <c r="M35" s="78" t="str">
        <f t="shared" ref="M35:M66" si="6">IFERROR(K35*F35,"")</f>
        <v/>
      </c>
      <c r="N35" s="78">
        <f>IF(OR(E35&gt;0,F35&gt;0),INDEX('Part V-1'!$K$18:$K$53,MATCH($A35,'Part V-1'!$C$18:$C$53,0)),"")</f>
        <v>0</v>
      </c>
      <c r="O35" s="78" t="str">
        <f t="shared" ref="O35:O66" si="7">IFERROR(N35*E35,"")</f>
        <v/>
      </c>
      <c r="P35" s="82" t="str">
        <f t="shared" ref="P35:P66" si="8">IFERROR(N35*F35,"")</f>
        <v/>
      </c>
    </row>
    <row r="36" spans="1:16" x14ac:dyDescent="0.2">
      <c r="A36" s="195" t="s">
        <v>92</v>
      </c>
      <c r="B36" s="55">
        <f>IF(OR(E36&gt;0,F36&gt;0),INDEX('Part V-1'!$D$18:$D$53,MATCH($A36,'Part V-1'!$C$18:$C$53,0)),"")</f>
        <v>0</v>
      </c>
      <c r="C36" s="56" t="s">
        <v>278</v>
      </c>
      <c r="D36" s="56" t="s">
        <v>279</v>
      </c>
      <c r="E36" s="74" t="str">
        <f>IF(INDEX('Part V-1'!$E$18:$E$53,MATCH($A36,'Part V-1'!$C$18:$C$53,0))&gt;0,INDEX('Part V-1'!$E$18:$E$53,MATCH($A36,'Part V-1'!$C$18:$C$53,0)),"")</f>
        <v/>
      </c>
      <c r="F36" s="74" t="str">
        <f>IF(INDEX('Part V-1'!$F$18:$F$53,MATCH($A36,'Part V-1'!$C$18:$C$53,0))&gt;0,INDEX('Part V-1'!$F$18:$F$53,MATCH($A36,'Part V-1'!$C$18:$C$53,0)),"")</f>
        <v/>
      </c>
      <c r="G36" s="55">
        <f>IF(OR(E36&gt;0,F36&gt;0),INDEX('Part V-1'!$G$18:$G$53,MATCH($A36,'Part V-1'!$C$18:$C$53,0)),"")</f>
        <v>0</v>
      </c>
      <c r="H36" s="57" t="str">
        <f t="shared" si="3"/>
        <v/>
      </c>
      <c r="I36" s="57" t="str">
        <f t="shared" si="4"/>
        <v/>
      </c>
      <c r="J36" s="58"/>
      <c r="K36" s="78">
        <f>IF(OR(E36&gt;0,F36&gt;0),INDEX('Part V-1'!$L$18:$L$53,MATCH($A36,'Part V-1'!$C$18:$C$53,0)),"")</f>
        <v>0</v>
      </c>
      <c r="L36" s="78" t="str">
        <f t="shared" si="5"/>
        <v/>
      </c>
      <c r="M36" s="78" t="str">
        <f t="shared" si="6"/>
        <v/>
      </c>
      <c r="N36" s="78">
        <f>IF(OR(E36&gt;0,F36&gt;0),INDEX('Part V-1'!$K$18:$K$53,MATCH($A36,'Part V-1'!$C$18:$C$53,0)),"")</f>
        <v>0</v>
      </c>
      <c r="O36" s="78" t="str">
        <f t="shared" si="7"/>
        <v/>
      </c>
      <c r="P36" s="82" t="str">
        <f t="shared" si="8"/>
        <v/>
      </c>
    </row>
    <row r="37" spans="1:16" x14ac:dyDescent="0.2">
      <c r="A37" s="195" t="s">
        <v>94</v>
      </c>
      <c r="B37" s="55">
        <f>IF(OR(E37&gt;0,F37&gt;0),INDEX('Part V-1'!$D$18:$D$53,MATCH($A37,'Part V-1'!$C$18:$C$53,0)),"")</f>
        <v>0</v>
      </c>
      <c r="C37" s="56" t="s">
        <v>278</v>
      </c>
      <c r="D37" s="56" t="s">
        <v>279</v>
      </c>
      <c r="E37" s="74" t="str">
        <f>IF(INDEX('Part V-1'!$E$18:$E$53,MATCH($A37,'Part V-1'!$C$18:$C$53,0))&gt;0,INDEX('Part V-1'!$E$18:$E$53,MATCH($A37,'Part V-1'!$C$18:$C$53,0)),"")</f>
        <v/>
      </c>
      <c r="F37" s="74" t="str">
        <f>IF(INDEX('Part V-1'!$F$18:$F$53,MATCH($A37,'Part V-1'!$C$18:$C$53,0))&gt;0,INDEX('Part V-1'!$F$18:$F$53,MATCH($A37,'Part V-1'!$C$18:$C$53,0)),"")</f>
        <v/>
      </c>
      <c r="G37" s="55">
        <f>IF(OR(E37&gt;0,F37&gt;0),INDEX('Part V-1'!$G$18:$G$53,MATCH($A37,'Part V-1'!$C$18:$C$53,0)),"")</f>
        <v>0</v>
      </c>
      <c r="H37" s="57" t="str">
        <f t="shared" si="3"/>
        <v/>
      </c>
      <c r="I37" s="57" t="str">
        <f t="shared" si="4"/>
        <v/>
      </c>
      <c r="J37" s="58"/>
      <c r="K37" s="78">
        <f>IF(OR(E37&gt;0,F37&gt;0),INDEX('Part V-1'!$L$18:$L$53,MATCH($A37,'Part V-1'!$C$18:$C$53,0)),"")</f>
        <v>0</v>
      </c>
      <c r="L37" s="78" t="str">
        <f t="shared" si="5"/>
        <v/>
      </c>
      <c r="M37" s="78" t="str">
        <f t="shared" si="6"/>
        <v/>
      </c>
      <c r="N37" s="78">
        <f>IF(OR(E37&gt;0,F37&gt;0),INDEX('Part V-1'!$K$18:$K$53,MATCH($A37,'Part V-1'!$C$18:$C$53,0)),"")</f>
        <v>0</v>
      </c>
      <c r="O37" s="78" t="str">
        <f t="shared" si="7"/>
        <v/>
      </c>
      <c r="P37" s="82" t="str">
        <f t="shared" si="8"/>
        <v/>
      </c>
    </row>
    <row r="38" spans="1:16" ht="12.75" thickBot="1" x14ac:dyDescent="0.25">
      <c r="A38" s="196" t="s">
        <v>96</v>
      </c>
      <c r="B38" s="101">
        <f>IF(OR(E38&gt;0,F38&gt;0),INDEX('Part V-1'!$D$18:$D$53,MATCH($A38,'Part V-1'!$C$18:$C$53,0)),"")</f>
        <v>0</v>
      </c>
      <c r="C38" s="102" t="s">
        <v>278</v>
      </c>
      <c r="D38" s="102" t="s">
        <v>279</v>
      </c>
      <c r="E38" s="103" t="str">
        <f>IF(INDEX('Part V-1'!$E$18:$E$53,MATCH($A38,'Part V-1'!$C$18:$C$53,0))&gt;0,INDEX('Part V-1'!$E$18:$E$53,MATCH($A38,'Part V-1'!$C$18:$C$53,0)),"")</f>
        <v/>
      </c>
      <c r="F38" s="103" t="str">
        <f>IF(INDEX('Part V-1'!$F$18:$F$53,MATCH($A38,'Part V-1'!$C$18:$C$53,0))&gt;0,INDEX('Part V-1'!$F$18:$F$53,MATCH($A38,'Part V-1'!$C$18:$C$53,0)),"")</f>
        <v/>
      </c>
      <c r="G38" s="101">
        <f>IF(OR(E38&gt;0,F38&gt;0),INDEX('Part V-1'!$G$18:$G$53,MATCH($A38,'Part V-1'!$C$18:$C$53,0)),"")</f>
        <v>0</v>
      </c>
      <c r="H38" s="104" t="str">
        <f t="shared" si="3"/>
        <v/>
      </c>
      <c r="I38" s="104" t="str">
        <f t="shared" si="4"/>
        <v/>
      </c>
      <c r="J38" s="105"/>
      <c r="K38" s="106">
        <f>IF(OR(E38&gt;0,F38&gt;0),INDEX('Part V-1'!$L$18:$L$53,MATCH($A38,'Part V-1'!$C$18:$C$53,0)),"")</f>
        <v>0</v>
      </c>
      <c r="L38" s="106" t="str">
        <f t="shared" si="5"/>
        <v/>
      </c>
      <c r="M38" s="106" t="str">
        <f t="shared" si="6"/>
        <v/>
      </c>
      <c r="N38" s="106">
        <f>IF(OR(E38&gt;0,F38&gt;0),INDEX('Part V-1'!$K$18:$K$53,MATCH($A38,'Part V-1'!$C$18:$C$53,0)),"")</f>
        <v>0</v>
      </c>
      <c r="O38" s="106" t="str">
        <f t="shared" si="7"/>
        <v/>
      </c>
      <c r="P38" s="107" t="str">
        <f t="shared" si="8"/>
        <v/>
      </c>
    </row>
    <row r="39" spans="1:16" x14ac:dyDescent="0.2">
      <c r="A39" s="197" t="s">
        <v>29</v>
      </c>
      <c r="B39" s="108">
        <f>IF(OR(E39&gt;0,F39&gt;0),INDEX('Part V-1'!$P$19:$P$53,MATCH($A39,'Part V-1'!$O$19:$O$53,0)),"")</f>
        <v>0</v>
      </c>
      <c r="C39" s="109" t="s">
        <v>284</v>
      </c>
      <c r="D39" s="109" t="s">
        <v>285</v>
      </c>
      <c r="E39" s="110" t="str">
        <f>IF(INDEX('Part V-1'!$Q$19:$Q$53,MATCH($A39,'Part V-1'!$O$19:$O$53,0))&gt;0,INDEX('Part V-1'!$Q$19:$Q$53,MATCH($A39,'Part V-1'!$O$19:$O$53,0)),"")</f>
        <v/>
      </c>
      <c r="F39" s="110" t="str">
        <f>IF(INDEX('Part V-1'!$R$19:$R$53,MATCH($A39,'Part V-1'!$O$19:$O$53,0))&gt;0,INDEX('Part V-1'!$R$19:$R$53,MATCH($A39,'Part V-1'!$O$19:$O$53,0)),"")</f>
        <v/>
      </c>
      <c r="G39" s="108"/>
      <c r="H39" s="111"/>
      <c r="I39" s="111"/>
      <c r="J39" s="112"/>
      <c r="K39" s="113">
        <f>IF(OR(E39&gt;0,F39&gt;0),INDEX('Part V-1'!$W$19:$W$53,MATCH($A39,'Part V-1'!$O$19:$O$53,0)),"")</f>
        <v>0</v>
      </c>
      <c r="L39" s="113" t="str">
        <f t="shared" si="5"/>
        <v/>
      </c>
      <c r="M39" s="113" t="str">
        <f t="shared" si="6"/>
        <v/>
      </c>
      <c r="N39" s="113">
        <f>IF(OR(E39&gt;0,F39&gt;0),INDEX('Part V-1'!$V$19:$V$53,MATCH($A39,'Part V-1'!$O$19:$O$53,0)),"")</f>
        <v>0</v>
      </c>
      <c r="O39" s="113" t="str">
        <f t="shared" si="7"/>
        <v/>
      </c>
      <c r="P39" s="114" t="str">
        <f t="shared" si="8"/>
        <v/>
      </c>
    </row>
    <row r="40" spans="1:16" x14ac:dyDescent="0.2">
      <c r="A40" s="198" t="s">
        <v>31</v>
      </c>
      <c r="B40" s="51">
        <f>IF(OR(E40&gt;0,F40&gt;0),INDEX('Part V-1'!$P$19:$P$53,MATCH($A40,'Part V-1'!$O$19:$O$53,0)),"")</f>
        <v>0</v>
      </c>
      <c r="C40" s="52" t="s">
        <v>284</v>
      </c>
      <c r="D40" s="52" t="s">
        <v>285</v>
      </c>
      <c r="E40" s="75" t="str">
        <f>IF(INDEX('Part V-1'!$Q$19:$Q$53,MATCH($A40,'Part V-1'!$O$19:$O$53,0))&gt;0,INDEX('Part V-1'!$Q$19:$Q$53,MATCH($A40,'Part V-1'!$O$19:$O$53,0)),"")</f>
        <v/>
      </c>
      <c r="F40" s="75" t="str">
        <f>IF(INDEX('Part V-1'!$R$19:$R$53,MATCH($A40,'Part V-1'!$O$19:$O$53,0))&gt;0,INDEX('Part V-1'!$R$19:$R$53,MATCH($A40,'Part V-1'!$O$19:$O$53,0)),"")</f>
        <v/>
      </c>
      <c r="G40" s="51"/>
      <c r="H40" s="53"/>
      <c r="I40" s="53"/>
      <c r="J40" s="54"/>
      <c r="K40" s="79">
        <f>IF(OR(E40&gt;0,F40&gt;0),INDEX('Part V-1'!$W$19:$W$53,MATCH($A40,'Part V-1'!$O$19:$O$53,0)),"")</f>
        <v>0</v>
      </c>
      <c r="L40" s="79" t="str">
        <f t="shared" si="5"/>
        <v/>
      </c>
      <c r="M40" s="79" t="str">
        <f t="shared" si="6"/>
        <v/>
      </c>
      <c r="N40" s="79">
        <f>IF(OR(E40&gt;0,F40&gt;0),INDEX('Part V-1'!$V$19:$V$53,MATCH($A40,'Part V-1'!$O$19:$O$53,0)),"")</f>
        <v>0</v>
      </c>
      <c r="O40" s="79" t="str">
        <f t="shared" si="7"/>
        <v/>
      </c>
      <c r="P40" s="83" t="str">
        <f t="shared" si="8"/>
        <v/>
      </c>
    </row>
    <row r="41" spans="1:16" x14ac:dyDescent="0.2">
      <c r="A41" s="198" t="s">
        <v>33</v>
      </c>
      <c r="B41" s="51">
        <f>IF(OR(E41&gt;0,F41&gt;0),INDEX('Part V-1'!$P$19:$P$53,MATCH($A41,'Part V-1'!$O$19:$O$53,0)),"")</f>
        <v>0</v>
      </c>
      <c r="C41" s="52" t="s">
        <v>284</v>
      </c>
      <c r="D41" s="52" t="s">
        <v>285</v>
      </c>
      <c r="E41" s="75" t="str">
        <f>IF(INDEX('Part V-1'!$Q$19:$Q$53,MATCH($A41,'Part V-1'!$O$19:$O$53,0))&gt;0,INDEX('Part V-1'!$Q$19:$Q$53,MATCH($A41,'Part V-1'!$O$19:$O$53,0)),"")</f>
        <v/>
      </c>
      <c r="F41" s="75" t="str">
        <f>IF(INDEX('Part V-1'!$R$19:$R$53,MATCH($A41,'Part V-1'!$O$19:$O$53,0))&gt;0,INDEX('Part V-1'!$R$19:$R$53,MATCH($A41,'Part V-1'!$O$19:$O$53,0)),"")</f>
        <v/>
      </c>
      <c r="G41" s="51"/>
      <c r="H41" s="53"/>
      <c r="I41" s="53"/>
      <c r="J41" s="54"/>
      <c r="K41" s="79">
        <f>IF(OR(E41&gt;0,F41&gt;0),INDEX('Part V-1'!$W$19:$W$53,MATCH($A41,'Part V-1'!$O$19:$O$53,0)),"")</f>
        <v>0</v>
      </c>
      <c r="L41" s="79" t="str">
        <f t="shared" si="5"/>
        <v/>
      </c>
      <c r="M41" s="79" t="str">
        <f t="shared" si="6"/>
        <v/>
      </c>
      <c r="N41" s="79">
        <f>IF(OR(E41&gt;0,F41&gt;0),INDEX('Part V-1'!$V$19:$V$53,MATCH($A41,'Part V-1'!$O$19:$O$53,0)),"")</f>
        <v>0</v>
      </c>
      <c r="O41" s="79" t="str">
        <f t="shared" si="7"/>
        <v/>
      </c>
      <c r="P41" s="83" t="str">
        <f t="shared" si="8"/>
        <v/>
      </c>
    </row>
    <row r="42" spans="1:16" x14ac:dyDescent="0.2">
      <c r="A42" s="198" t="s">
        <v>35</v>
      </c>
      <c r="B42" s="51">
        <f>IF(OR(E42&gt;0,F42&gt;0),INDEX('Part V-1'!$P$19:$P$53,MATCH($A42,'Part V-1'!$O$19:$O$53,0)),"")</f>
        <v>0</v>
      </c>
      <c r="C42" s="52" t="s">
        <v>284</v>
      </c>
      <c r="D42" s="52" t="s">
        <v>285</v>
      </c>
      <c r="E42" s="75" t="str">
        <f>IF(INDEX('Part V-1'!$Q$19:$Q$53,MATCH($A42,'Part V-1'!$O$19:$O$53,0))&gt;0,INDEX('Part V-1'!$Q$19:$Q$53,MATCH($A42,'Part V-1'!$O$19:$O$53,0)),"")</f>
        <v/>
      </c>
      <c r="F42" s="75" t="str">
        <f>IF(INDEX('Part V-1'!$R$19:$R$53,MATCH($A42,'Part V-1'!$O$19:$O$53,0))&gt;0,INDEX('Part V-1'!$R$19:$R$53,MATCH($A42,'Part V-1'!$O$19:$O$53,0)),"")</f>
        <v/>
      </c>
      <c r="G42" s="51"/>
      <c r="H42" s="53"/>
      <c r="I42" s="53"/>
      <c r="J42" s="54"/>
      <c r="K42" s="79">
        <f>IF(OR(E42&gt;0,F42&gt;0),INDEX('Part V-1'!$W$19:$W$53,MATCH($A42,'Part V-1'!$O$19:$O$53,0)),"")</f>
        <v>0</v>
      </c>
      <c r="L42" s="79" t="str">
        <f t="shared" si="5"/>
        <v/>
      </c>
      <c r="M42" s="79" t="str">
        <f t="shared" si="6"/>
        <v/>
      </c>
      <c r="N42" s="79">
        <f>IF(OR(E42&gt;0,F42&gt;0),INDEX('Part V-1'!$V$19:$V$53,MATCH($A42,'Part V-1'!$O$19:$O$53,0)),"")</f>
        <v>0</v>
      </c>
      <c r="O42" s="79" t="str">
        <f t="shared" si="7"/>
        <v/>
      </c>
      <c r="P42" s="83" t="str">
        <f t="shared" si="8"/>
        <v/>
      </c>
    </row>
    <row r="43" spans="1:16" x14ac:dyDescent="0.2">
      <c r="A43" s="198" t="s">
        <v>37</v>
      </c>
      <c r="B43" s="51">
        <f>IF(OR(E43&gt;0,F43&gt;0),INDEX('Part V-1'!$P$19:$P$53,MATCH($A43,'Part V-1'!$O$19:$O$53,0)),"")</f>
        <v>0</v>
      </c>
      <c r="C43" s="52" t="s">
        <v>284</v>
      </c>
      <c r="D43" s="52" t="s">
        <v>285</v>
      </c>
      <c r="E43" s="75" t="str">
        <f>IF(INDEX('Part V-1'!$Q$19:$Q$53,MATCH($A43,'Part V-1'!$O$19:$O$53,0))&gt;0,INDEX('Part V-1'!$Q$19:$Q$53,MATCH($A43,'Part V-1'!$O$19:$O$53,0)),"")</f>
        <v/>
      </c>
      <c r="F43" s="75" t="str">
        <f>IF(INDEX('Part V-1'!$R$19:$R$53,MATCH($A43,'Part V-1'!$O$19:$O$53,0))&gt;0,INDEX('Part V-1'!$R$19:$R$53,MATCH($A43,'Part V-1'!$O$19:$O$53,0)),"")</f>
        <v/>
      </c>
      <c r="G43" s="51"/>
      <c r="H43" s="53"/>
      <c r="I43" s="53"/>
      <c r="J43" s="54"/>
      <c r="K43" s="79">
        <f>IF(OR(E43&gt;0,F43&gt;0),INDEX('Part V-1'!$W$19:$W$53,MATCH($A43,'Part V-1'!$O$19:$O$53,0)),"")</f>
        <v>0</v>
      </c>
      <c r="L43" s="79" t="str">
        <f t="shared" si="5"/>
        <v/>
      </c>
      <c r="M43" s="79" t="str">
        <f t="shared" si="6"/>
        <v/>
      </c>
      <c r="N43" s="79">
        <f>IF(OR(E43&gt;0,F43&gt;0),INDEX('Part V-1'!$V$19:$V$53,MATCH($A43,'Part V-1'!$O$19:$O$53,0)),"")</f>
        <v>0</v>
      </c>
      <c r="O43" s="79" t="str">
        <f t="shared" si="7"/>
        <v/>
      </c>
      <c r="P43" s="83" t="str">
        <f t="shared" si="8"/>
        <v/>
      </c>
    </row>
    <row r="44" spans="1:16" x14ac:dyDescent="0.2">
      <c r="A44" s="198" t="s">
        <v>39</v>
      </c>
      <c r="B44" s="51">
        <f>IF(OR(E44&gt;0,F44&gt;0),INDEX('Part V-1'!$P$19:$P$53,MATCH($A44,'Part V-1'!$O$19:$O$53,0)),"")</f>
        <v>0</v>
      </c>
      <c r="C44" s="52" t="s">
        <v>284</v>
      </c>
      <c r="D44" s="52" t="s">
        <v>285</v>
      </c>
      <c r="E44" s="75" t="str">
        <f>IF(INDEX('Part V-1'!$Q$19:$Q$53,MATCH($A44,'Part V-1'!$O$19:$O$53,0))&gt;0,INDEX('Part V-1'!$Q$19:$Q$53,MATCH($A44,'Part V-1'!$O$19:$O$53,0)),"")</f>
        <v/>
      </c>
      <c r="F44" s="75" t="str">
        <f>IF(INDEX('Part V-1'!$R$19:$R$53,MATCH($A44,'Part V-1'!$O$19:$O$53,0))&gt;0,INDEX('Part V-1'!$R$19:$R$53,MATCH($A44,'Part V-1'!$O$19:$O$53,0)),"")</f>
        <v/>
      </c>
      <c r="G44" s="51"/>
      <c r="H44" s="53"/>
      <c r="I44" s="53"/>
      <c r="J44" s="54"/>
      <c r="K44" s="79">
        <f>IF(OR(E44&gt;0,F44&gt;0),INDEX('Part V-1'!$W$19:$W$53,MATCH($A44,'Part V-1'!$O$19:$O$53,0)),"")</f>
        <v>0</v>
      </c>
      <c r="L44" s="79" t="str">
        <f t="shared" si="5"/>
        <v/>
      </c>
      <c r="M44" s="79" t="str">
        <f t="shared" si="6"/>
        <v/>
      </c>
      <c r="N44" s="79">
        <f>IF(OR(E44&gt;0,F44&gt;0),INDEX('Part V-1'!$V$19:$V$53,MATCH($A44,'Part V-1'!$O$19:$O$53,0)),"")</f>
        <v>0</v>
      </c>
      <c r="O44" s="79" t="str">
        <f t="shared" si="7"/>
        <v/>
      </c>
      <c r="P44" s="83" t="str">
        <f t="shared" si="8"/>
        <v/>
      </c>
    </row>
    <row r="45" spans="1:16" x14ac:dyDescent="0.2">
      <c r="A45" s="198" t="s">
        <v>41</v>
      </c>
      <c r="B45" s="51">
        <f>IF(OR(E45&gt;0,F45&gt;0),INDEX('Part V-1'!$P$19:$P$53,MATCH($A45,'Part V-1'!$O$19:$O$53,0)),"")</f>
        <v>0</v>
      </c>
      <c r="C45" s="52" t="s">
        <v>284</v>
      </c>
      <c r="D45" s="52" t="s">
        <v>285</v>
      </c>
      <c r="E45" s="75" t="str">
        <f>IF(INDEX('Part V-1'!$Q$19:$Q$53,MATCH($A45,'Part V-1'!$O$19:$O$53,0))&gt;0,INDEX('Part V-1'!$Q$19:$Q$53,MATCH($A45,'Part V-1'!$O$19:$O$53,0)),"")</f>
        <v/>
      </c>
      <c r="F45" s="75" t="str">
        <f>IF(INDEX('Part V-1'!$R$19:$R$53,MATCH($A45,'Part V-1'!$O$19:$O$53,0))&gt;0,INDEX('Part V-1'!$R$19:$R$53,MATCH($A45,'Part V-1'!$O$19:$O$53,0)),"")</f>
        <v/>
      </c>
      <c r="G45" s="51"/>
      <c r="H45" s="53"/>
      <c r="I45" s="53"/>
      <c r="J45" s="54"/>
      <c r="K45" s="79">
        <f>IF(OR(E45&gt;0,F45&gt;0),INDEX('Part V-1'!$W$19:$W$53,MATCH($A45,'Part V-1'!$O$19:$O$53,0)),"")</f>
        <v>0</v>
      </c>
      <c r="L45" s="79" t="str">
        <f t="shared" si="5"/>
        <v/>
      </c>
      <c r="M45" s="79" t="str">
        <f t="shared" si="6"/>
        <v/>
      </c>
      <c r="N45" s="79">
        <f>IF(OR(E45&gt;0,F45&gt;0),INDEX('Part V-1'!$V$19:$V$53,MATCH($A45,'Part V-1'!$O$19:$O$53,0)),"")</f>
        <v>0</v>
      </c>
      <c r="O45" s="79" t="str">
        <f t="shared" si="7"/>
        <v/>
      </c>
      <c r="P45" s="83" t="str">
        <f t="shared" si="8"/>
        <v/>
      </c>
    </row>
    <row r="46" spans="1:16" x14ac:dyDescent="0.2">
      <c r="A46" s="198" t="s">
        <v>43</v>
      </c>
      <c r="B46" s="51">
        <f>IF(OR(E46&gt;0,F46&gt;0),INDEX('Part V-1'!$P$19:$P$53,MATCH($A46,'Part V-1'!$O$19:$O$53,0)),"")</f>
        <v>0</v>
      </c>
      <c r="C46" s="52" t="s">
        <v>284</v>
      </c>
      <c r="D46" s="52" t="s">
        <v>285</v>
      </c>
      <c r="E46" s="75" t="str">
        <f>IF(INDEX('Part V-1'!$Q$19:$Q$53,MATCH($A46,'Part V-1'!$O$19:$O$53,0))&gt;0,INDEX('Part V-1'!$Q$19:$Q$53,MATCH($A46,'Part V-1'!$O$19:$O$53,0)),"")</f>
        <v/>
      </c>
      <c r="F46" s="75" t="str">
        <f>IF(INDEX('Part V-1'!$R$19:$R$53,MATCH($A46,'Part V-1'!$O$19:$O$53,0))&gt;0,INDEX('Part V-1'!$R$19:$R$53,MATCH($A46,'Part V-1'!$O$19:$O$53,0)),"")</f>
        <v/>
      </c>
      <c r="G46" s="51"/>
      <c r="H46" s="53"/>
      <c r="I46" s="53"/>
      <c r="J46" s="54"/>
      <c r="K46" s="79">
        <f>IF(OR(E46&gt;0,F46&gt;0),INDEX('Part V-1'!$W$19:$W$53,MATCH($A46,'Part V-1'!$O$19:$O$53,0)),"")</f>
        <v>0</v>
      </c>
      <c r="L46" s="79" t="str">
        <f t="shared" si="5"/>
        <v/>
      </c>
      <c r="M46" s="79" t="str">
        <f t="shared" si="6"/>
        <v/>
      </c>
      <c r="N46" s="79">
        <f>IF(OR(E46&gt;0,F46&gt;0),INDEX('Part V-1'!$V$19:$V$53,MATCH($A46,'Part V-1'!$O$19:$O$53,0)),"")</f>
        <v>0</v>
      </c>
      <c r="O46" s="79" t="str">
        <f t="shared" si="7"/>
        <v/>
      </c>
      <c r="P46" s="83" t="str">
        <f t="shared" si="8"/>
        <v/>
      </c>
    </row>
    <row r="47" spans="1:16" x14ac:dyDescent="0.2">
      <c r="A47" s="198" t="s">
        <v>45</v>
      </c>
      <c r="B47" s="51">
        <f>IF(OR(E47&gt;0,F47&gt;0),INDEX('Part V-1'!$P$19:$P$53,MATCH($A47,'Part V-1'!$O$19:$O$53,0)),"")</f>
        <v>0</v>
      </c>
      <c r="C47" s="52" t="s">
        <v>284</v>
      </c>
      <c r="D47" s="52" t="s">
        <v>285</v>
      </c>
      <c r="E47" s="75" t="str">
        <f>IF(INDEX('Part V-1'!$Q$19:$Q$53,MATCH($A47,'Part V-1'!$O$19:$O$53,0))&gt;0,INDEX('Part V-1'!$Q$19:$Q$53,MATCH($A47,'Part V-1'!$O$19:$O$53,0)),"")</f>
        <v/>
      </c>
      <c r="F47" s="75" t="str">
        <f>IF(INDEX('Part V-1'!$R$19:$R$53,MATCH($A47,'Part V-1'!$O$19:$O$53,0))&gt;0,INDEX('Part V-1'!$R$19:$R$53,MATCH($A47,'Part V-1'!$O$19:$O$53,0)),"")</f>
        <v/>
      </c>
      <c r="G47" s="51"/>
      <c r="H47" s="53"/>
      <c r="I47" s="53"/>
      <c r="J47" s="54"/>
      <c r="K47" s="79">
        <f>IF(OR(E47&gt;0,F47&gt;0),INDEX('Part V-1'!$W$19:$W$53,MATCH($A47,'Part V-1'!$O$19:$O$53,0)),"")</f>
        <v>0</v>
      </c>
      <c r="L47" s="79" t="str">
        <f t="shared" si="5"/>
        <v/>
      </c>
      <c r="M47" s="79" t="str">
        <f t="shared" si="6"/>
        <v/>
      </c>
      <c r="N47" s="79">
        <f>IF(OR(E47&gt;0,F47&gt;0),INDEX('Part V-1'!$V$19:$V$53,MATCH($A47,'Part V-1'!$O$19:$O$53,0)),"")</f>
        <v>0</v>
      </c>
      <c r="O47" s="79" t="str">
        <f t="shared" si="7"/>
        <v/>
      </c>
      <c r="P47" s="83" t="str">
        <f t="shared" si="8"/>
        <v/>
      </c>
    </row>
    <row r="48" spans="1:16" x14ac:dyDescent="0.2">
      <c r="A48" s="198" t="s">
        <v>47</v>
      </c>
      <c r="B48" s="51">
        <f>IF(OR(E48&gt;0,F48&gt;0),INDEX('Part V-1'!$P$19:$P$53,MATCH($A48,'Part V-1'!$O$19:$O$53,0)),"")</f>
        <v>0</v>
      </c>
      <c r="C48" s="52" t="s">
        <v>284</v>
      </c>
      <c r="D48" s="52" t="s">
        <v>285</v>
      </c>
      <c r="E48" s="75" t="str">
        <f>IF(INDEX('Part V-1'!$Q$19:$Q$53,MATCH($A48,'Part V-1'!$O$19:$O$53,0))&gt;0,INDEX('Part V-1'!$Q$19:$Q$53,MATCH($A48,'Part V-1'!$O$19:$O$53,0)),"")</f>
        <v/>
      </c>
      <c r="F48" s="75" t="str">
        <f>IF(INDEX('Part V-1'!$R$19:$R$53,MATCH($A48,'Part V-1'!$O$19:$O$53,0))&gt;0,INDEX('Part V-1'!$R$19:$R$53,MATCH($A48,'Part V-1'!$O$19:$O$53,0)),"")</f>
        <v/>
      </c>
      <c r="G48" s="51"/>
      <c r="H48" s="53"/>
      <c r="I48" s="53"/>
      <c r="J48" s="54"/>
      <c r="K48" s="79">
        <f>IF(OR(E48&gt;0,F48&gt;0),INDEX('Part V-1'!$W$19:$W$53,MATCH($A48,'Part V-1'!$O$19:$O$53,0)),"")</f>
        <v>0</v>
      </c>
      <c r="L48" s="79" t="str">
        <f t="shared" si="5"/>
        <v/>
      </c>
      <c r="M48" s="79" t="str">
        <f t="shared" si="6"/>
        <v/>
      </c>
      <c r="N48" s="79">
        <f>IF(OR(E48&gt;0,F48&gt;0),INDEX('Part V-1'!$V$19:$V$53,MATCH($A48,'Part V-1'!$O$19:$O$53,0)),"")</f>
        <v>0</v>
      </c>
      <c r="O48" s="79" t="str">
        <f t="shared" si="7"/>
        <v/>
      </c>
      <c r="P48" s="83" t="str">
        <f t="shared" si="8"/>
        <v/>
      </c>
    </row>
    <row r="49" spans="1:16" x14ac:dyDescent="0.2">
      <c r="A49" s="198" t="s">
        <v>49</v>
      </c>
      <c r="B49" s="51">
        <f>IF(OR(E49&gt;0,F49&gt;0),INDEX('Part V-1'!$P$19:$P$53,MATCH($A49,'Part V-1'!$O$19:$O$53,0)),"")</f>
        <v>0</v>
      </c>
      <c r="C49" s="52" t="s">
        <v>284</v>
      </c>
      <c r="D49" s="52" t="s">
        <v>285</v>
      </c>
      <c r="E49" s="75" t="str">
        <f>IF(INDEX('Part V-1'!$Q$19:$Q$53,MATCH($A49,'Part V-1'!$O$19:$O$53,0))&gt;0,INDEX('Part V-1'!$Q$19:$Q$53,MATCH($A49,'Part V-1'!$O$19:$O$53,0)),"")</f>
        <v/>
      </c>
      <c r="F49" s="75" t="str">
        <f>IF(INDEX('Part V-1'!$R$19:$R$53,MATCH($A49,'Part V-1'!$O$19:$O$53,0))&gt;0,INDEX('Part V-1'!$R$19:$R$53,MATCH($A49,'Part V-1'!$O$19:$O$53,0)),"")</f>
        <v/>
      </c>
      <c r="G49" s="51"/>
      <c r="H49" s="53"/>
      <c r="I49" s="53"/>
      <c r="J49" s="54"/>
      <c r="K49" s="79">
        <f>IF(OR(E49&gt;0,F49&gt;0),INDEX('Part V-1'!$W$19:$W$53,MATCH($A49,'Part V-1'!$O$19:$O$53,0)),"")</f>
        <v>0</v>
      </c>
      <c r="L49" s="79" t="str">
        <f t="shared" si="5"/>
        <v/>
      </c>
      <c r="M49" s="79" t="str">
        <f t="shared" si="6"/>
        <v/>
      </c>
      <c r="N49" s="79">
        <f>IF(OR(E49&gt;0,F49&gt;0),INDEX('Part V-1'!$V$19:$V$53,MATCH($A49,'Part V-1'!$O$19:$O$53,0)),"")</f>
        <v>0</v>
      </c>
      <c r="O49" s="79" t="str">
        <f t="shared" si="7"/>
        <v/>
      </c>
      <c r="P49" s="83" t="str">
        <f t="shared" si="8"/>
        <v/>
      </c>
    </row>
    <row r="50" spans="1:16" x14ac:dyDescent="0.2">
      <c r="A50" s="198" t="s">
        <v>51</v>
      </c>
      <c r="B50" s="51">
        <f>IF(OR(E50&gt;0,F50&gt;0),INDEX('Part V-1'!$P$19:$P$53,MATCH($A50,'Part V-1'!$O$19:$O$53,0)),"")</f>
        <v>0</v>
      </c>
      <c r="C50" s="52" t="s">
        <v>284</v>
      </c>
      <c r="D50" s="52" t="s">
        <v>285</v>
      </c>
      <c r="E50" s="75" t="str">
        <f>IF(INDEX('Part V-1'!$Q$19:$Q$53,MATCH($A50,'Part V-1'!$O$19:$O$53,0))&gt;0,INDEX('Part V-1'!$Q$19:$Q$53,MATCH($A50,'Part V-1'!$O$19:$O$53,0)),"")</f>
        <v/>
      </c>
      <c r="F50" s="75" t="str">
        <f>IF(INDEX('Part V-1'!$R$19:$R$53,MATCH($A50,'Part V-1'!$O$19:$O$53,0))&gt;0,INDEX('Part V-1'!$R$19:$R$53,MATCH($A50,'Part V-1'!$O$19:$O$53,0)),"")</f>
        <v/>
      </c>
      <c r="G50" s="51"/>
      <c r="H50" s="53"/>
      <c r="I50" s="53"/>
      <c r="J50" s="54"/>
      <c r="K50" s="79">
        <f>IF(OR(E50&gt;0,F50&gt;0),INDEX('Part V-1'!$W$19:$W$53,MATCH($A50,'Part V-1'!$O$19:$O$53,0)),"")</f>
        <v>0</v>
      </c>
      <c r="L50" s="79" t="str">
        <f t="shared" si="5"/>
        <v/>
      </c>
      <c r="M50" s="79" t="str">
        <f t="shared" si="6"/>
        <v/>
      </c>
      <c r="N50" s="79">
        <f>IF(OR(E50&gt;0,F50&gt;0),INDEX('Part V-1'!$V$19:$V$53,MATCH($A50,'Part V-1'!$O$19:$O$53,0)),"")</f>
        <v>0</v>
      </c>
      <c r="O50" s="79" t="str">
        <f t="shared" si="7"/>
        <v/>
      </c>
      <c r="P50" s="83" t="str">
        <f t="shared" si="8"/>
        <v/>
      </c>
    </row>
    <row r="51" spans="1:16" x14ac:dyDescent="0.2">
      <c r="A51" s="198" t="s">
        <v>53</v>
      </c>
      <c r="B51" s="51">
        <f>IF(OR(E51&gt;0,F51&gt;0),INDEX('Part V-1'!$P$19:$P$53,MATCH($A51,'Part V-1'!$O$19:$O$53,0)),"")</f>
        <v>0</v>
      </c>
      <c r="C51" s="52" t="s">
        <v>284</v>
      </c>
      <c r="D51" s="52" t="s">
        <v>285</v>
      </c>
      <c r="E51" s="75" t="str">
        <f>IF(INDEX('Part V-1'!$Q$19:$Q$53,MATCH($A51,'Part V-1'!$O$19:$O$53,0))&gt;0,INDEX('Part V-1'!$Q$19:$Q$53,MATCH($A51,'Part V-1'!$O$19:$O$53,0)),"")</f>
        <v/>
      </c>
      <c r="F51" s="75" t="str">
        <f>IF(INDEX('Part V-1'!$R$19:$R$53,MATCH($A51,'Part V-1'!$O$19:$O$53,0))&gt;0,INDEX('Part V-1'!$R$19:$R$53,MATCH($A51,'Part V-1'!$O$19:$O$53,0)),"")</f>
        <v/>
      </c>
      <c r="G51" s="51"/>
      <c r="H51" s="53"/>
      <c r="I51" s="53"/>
      <c r="J51" s="54"/>
      <c r="K51" s="79">
        <f>IF(OR(E51&gt;0,F51&gt;0),INDEX('Part V-1'!$W$19:$W$53,MATCH($A51,'Part V-1'!$O$19:$O$53,0)),"")</f>
        <v>0</v>
      </c>
      <c r="L51" s="79" t="str">
        <f t="shared" si="5"/>
        <v/>
      </c>
      <c r="M51" s="79" t="str">
        <f t="shared" si="6"/>
        <v/>
      </c>
      <c r="N51" s="79">
        <f>IF(OR(E51&gt;0,F51&gt;0),INDEX('Part V-1'!$V$19:$V$53,MATCH($A51,'Part V-1'!$O$19:$O$53,0)),"")</f>
        <v>0</v>
      </c>
      <c r="O51" s="79" t="str">
        <f t="shared" si="7"/>
        <v/>
      </c>
      <c r="P51" s="83" t="str">
        <f t="shared" si="8"/>
        <v/>
      </c>
    </row>
    <row r="52" spans="1:16" x14ac:dyDescent="0.2">
      <c r="A52" s="198" t="s">
        <v>55</v>
      </c>
      <c r="B52" s="51">
        <f>IF(OR(E52&gt;0,F52&gt;0),INDEX('Part V-1'!$P$19:$P$53,MATCH($A52,'Part V-1'!$O$19:$O$53,0)),"")</f>
        <v>0</v>
      </c>
      <c r="C52" s="52" t="s">
        <v>284</v>
      </c>
      <c r="D52" s="52" t="s">
        <v>285</v>
      </c>
      <c r="E52" s="75" t="str">
        <f>IF(INDEX('Part V-1'!$Q$19:$Q$53,MATCH($A52,'Part V-1'!$O$19:$O$53,0))&gt;0,INDEX('Part V-1'!$Q$19:$Q$53,MATCH($A52,'Part V-1'!$O$19:$O$53,0)),"")</f>
        <v/>
      </c>
      <c r="F52" s="75" t="str">
        <f>IF(INDEX('Part V-1'!$R$19:$R$53,MATCH($A52,'Part V-1'!$O$19:$O$53,0))&gt;0,INDEX('Part V-1'!$R$19:$R$53,MATCH($A52,'Part V-1'!$O$19:$O$53,0)),"")</f>
        <v/>
      </c>
      <c r="G52" s="51"/>
      <c r="H52" s="53"/>
      <c r="I52" s="53"/>
      <c r="J52" s="54"/>
      <c r="K52" s="79">
        <f>IF(OR(E52&gt;0,F52&gt;0),INDEX('Part V-1'!$W$19:$W$53,MATCH($A52,'Part V-1'!$O$19:$O$53,0)),"")</f>
        <v>0</v>
      </c>
      <c r="L52" s="79" t="str">
        <f t="shared" si="5"/>
        <v/>
      </c>
      <c r="M52" s="79" t="str">
        <f t="shared" si="6"/>
        <v/>
      </c>
      <c r="N52" s="79">
        <f>IF(OR(E52&gt;0,F52&gt;0),INDEX('Part V-1'!$V$19:$V$53,MATCH($A52,'Part V-1'!$O$19:$O$53,0)),"")</f>
        <v>0</v>
      </c>
      <c r="O52" s="79" t="str">
        <f t="shared" si="7"/>
        <v/>
      </c>
      <c r="P52" s="83" t="str">
        <f t="shared" si="8"/>
        <v/>
      </c>
    </row>
    <row r="53" spans="1:16" x14ac:dyDescent="0.2">
      <c r="A53" s="198" t="s">
        <v>57</v>
      </c>
      <c r="B53" s="51">
        <f>IF(OR(E53&gt;0,F53&gt;0),INDEX('Part V-1'!$P$19:$P$53,MATCH($A53,'Part V-1'!$O$19:$O$53,0)),"")</f>
        <v>0</v>
      </c>
      <c r="C53" s="52" t="s">
        <v>284</v>
      </c>
      <c r="D53" s="52" t="s">
        <v>285</v>
      </c>
      <c r="E53" s="75" t="str">
        <f>IF(INDEX('Part V-1'!$Q$19:$Q$53,MATCH($A53,'Part V-1'!$O$19:$O$53,0))&gt;0,INDEX('Part V-1'!$Q$19:$Q$53,MATCH($A53,'Part V-1'!$O$19:$O$53,0)),"")</f>
        <v/>
      </c>
      <c r="F53" s="75" t="str">
        <f>IF(INDEX('Part V-1'!$R$19:$R$53,MATCH($A53,'Part V-1'!$O$19:$O$53,0))&gt;0,INDEX('Part V-1'!$R$19:$R$53,MATCH($A53,'Part V-1'!$O$19:$O$53,0)),"")</f>
        <v/>
      </c>
      <c r="G53" s="51"/>
      <c r="H53" s="53"/>
      <c r="I53" s="53"/>
      <c r="J53" s="54"/>
      <c r="K53" s="79">
        <f>IF(OR(E53&gt;0,F53&gt;0),INDEX('Part V-1'!$W$19:$W$53,MATCH($A53,'Part V-1'!$O$19:$O$53,0)),"")</f>
        <v>0</v>
      </c>
      <c r="L53" s="79" t="str">
        <f t="shared" si="5"/>
        <v/>
      </c>
      <c r="M53" s="79" t="str">
        <f t="shared" si="6"/>
        <v/>
      </c>
      <c r="N53" s="79">
        <f>IF(OR(E53&gt;0,F53&gt;0),INDEX('Part V-1'!$V$19:$V$53,MATCH($A53,'Part V-1'!$O$19:$O$53,0)),"")</f>
        <v>0</v>
      </c>
      <c r="O53" s="79" t="str">
        <f t="shared" si="7"/>
        <v/>
      </c>
      <c r="P53" s="83" t="str">
        <f t="shared" si="8"/>
        <v/>
      </c>
    </row>
    <row r="54" spans="1:16" x14ac:dyDescent="0.2">
      <c r="A54" s="198" t="s">
        <v>59</v>
      </c>
      <c r="B54" s="51">
        <f>IF(OR(E54&gt;0,F54&gt;0),INDEX('Part V-1'!$P$19:$P$53,MATCH($A54,'Part V-1'!$O$19:$O$53,0)),"")</f>
        <v>0</v>
      </c>
      <c r="C54" s="52" t="s">
        <v>284</v>
      </c>
      <c r="D54" s="52" t="s">
        <v>285</v>
      </c>
      <c r="E54" s="75" t="str">
        <f>IF(INDEX('Part V-1'!$Q$19:$Q$53,MATCH($A54,'Part V-1'!$O$19:$O$53,0))&gt;0,INDEX('Part V-1'!$Q$19:$Q$53,MATCH($A54,'Part V-1'!$O$19:$O$53,0)),"")</f>
        <v/>
      </c>
      <c r="F54" s="75" t="str">
        <f>IF(INDEX('Part V-1'!$R$19:$R$53,MATCH($A54,'Part V-1'!$O$19:$O$53,0))&gt;0,INDEX('Part V-1'!$R$19:$R$53,MATCH($A54,'Part V-1'!$O$19:$O$53,0)),"")</f>
        <v/>
      </c>
      <c r="G54" s="51"/>
      <c r="H54" s="53"/>
      <c r="I54" s="53"/>
      <c r="J54" s="54"/>
      <c r="K54" s="79">
        <f>IF(OR(E54&gt;0,F54&gt;0),INDEX('Part V-1'!$W$19:$W$53,MATCH($A54,'Part V-1'!$O$19:$O$53,0)),"")</f>
        <v>0</v>
      </c>
      <c r="L54" s="79" t="str">
        <f t="shared" si="5"/>
        <v/>
      </c>
      <c r="M54" s="79" t="str">
        <f t="shared" si="6"/>
        <v/>
      </c>
      <c r="N54" s="79">
        <f>IF(OR(E54&gt;0,F54&gt;0),INDEX('Part V-1'!$V$19:$V$53,MATCH($A54,'Part V-1'!$O$19:$O$53,0)),"")</f>
        <v>0</v>
      </c>
      <c r="O54" s="79" t="str">
        <f t="shared" si="7"/>
        <v/>
      </c>
      <c r="P54" s="83" t="str">
        <f t="shared" si="8"/>
        <v/>
      </c>
    </row>
    <row r="55" spans="1:16" x14ac:dyDescent="0.2">
      <c r="A55" s="198" t="s">
        <v>61</v>
      </c>
      <c r="B55" s="51">
        <f>IF(OR(E55&gt;0,F55&gt;0),INDEX('Part V-1'!$P$19:$P$53,MATCH($A55,'Part V-1'!$O$19:$O$53,0)),"")</f>
        <v>0</v>
      </c>
      <c r="C55" s="52" t="s">
        <v>284</v>
      </c>
      <c r="D55" s="52" t="s">
        <v>285</v>
      </c>
      <c r="E55" s="75" t="str">
        <f>IF(INDEX('Part V-1'!$Q$19:$Q$53,MATCH($A55,'Part V-1'!$O$19:$O$53,0))&gt;0,INDEX('Part V-1'!$Q$19:$Q$53,MATCH($A55,'Part V-1'!$O$19:$O$53,0)),"")</f>
        <v/>
      </c>
      <c r="F55" s="75" t="str">
        <f>IF(INDEX('Part V-1'!$R$19:$R$53,MATCH($A55,'Part V-1'!$O$19:$O$53,0))&gt;0,INDEX('Part V-1'!$R$19:$R$53,MATCH($A55,'Part V-1'!$O$19:$O$53,0)),"")</f>
        <v/>
      </c>
      <c r="G55" s="51"/>
      <c r="H55" s="53"/>
      <c r="I55" s="53"/>
      <c r="J55" s="54"/>
      <c r="K55" s="79">
        <f>IF(OR(E55&gt;0,F55&gt;0),INDEX('Part V-1'!$W$19:$W$53,MATCH($A55,'Part V-1'!$O$19:$O$53,0)),"")</f>
        <v>0</v>
      </c>
      <c r="L55" s="79" t="str">
        <f t="shared" si="5"/>
        <v/>
      </c>
      <c r="M55" s="79" t="str">
        <f t="shared" si="6"/>
        <v/>
      </c>
      <c r="N55" s="79">
        <f>IF(OR(E55&gt;0,F55&gt;0),INDEX('Part V-1'!$V$19:$V$53,MATCH($A55,'Part V-1'!$O$19:$O$53,0)),"")</f>
        <v>0</v>
      </c>
      <c r="O55" s="79" t="str">
        <f t="shared" si="7"/>
        <v/>
      </c>
      <c r="P55" s="83" t="str">
        <f t="shared" si="8"/>
        <v/>
      </c>
    </row>
    <row r="56" spans="1:16" x14ac:dyDescent="0.2">
      <c r="A56" s="198" t="s">
        <v>63</v>
      </c>
      <c r="B56" s="51">
        <f>IF(OR(E56&gt;0,F56&gt;0),INDEX('Part V-1'!$P$19:$P$53,MATCH($A56,'Part V-1'!$O$19:$O$53,0)),"")</f>
        <v>0</v>
      </c>
      <c r="C56" s="52" t="s">
        <v>284</v>
      </c>
      <c r="D56" s="52" t="s">
        <v>285</v>
      </c>
      <c r="E56" s="75" t="str">
        <f>IF(INDEX('Part V-1'!$Q$19:$Q$53,MATCH($A56,'Part V-1'!$O$19:$O$53,0))&gt;0,INDEX('Part V-1'!$Q$19:$Q$53,MATCH($A56,'Part V-1'!$O$19:$O$53,0)),"")</f>
        <v/>
      </c>
      <c r="F56" s="75" t="str">
        <f>IF(INDEX('Part V-1'!$R$19:$R$53,MATCH($A56,'Part V-1'!$O$19:$O$53,0))&gt;0,INDEX('Part V-1'!$R$19:$R$53,MATCH($A56,'Part V-1'!$O$19:$O$53,0)),"")</f>
        <v/>
      </c>
      <c r="G56" s="51"/>
      <c r="H56" s="53"/>
      <c r="I56" s="53"/>
      <c r="J56" s="54"/>
      <c r="K56" s="79">
        <f>IF(OR(E56&gt;0,F56&gt;0),INDEX('Part V-1'!$W$19:$W$53,MATCH($A56,'Part V-1'!$O$19:$O$53,0)),"")</f>
        <v>0</v>
      </c>
      <c r="L56" s="79" t="str">
        <f t="shared" si="5"/>
        <v/>
      </c>
      <c r="M56" s="79" t="str">
        <f t="shared" si="6"/>
        <v/>
      </c>
      <c r="N56" s="79">
        <f>IF(OR(E56&gt;0,F56&gt;0),INDEX('Part V-1'!$V$19:$V$53,MATCH($A56,'Part V-1'!$O$19:$O$53,0)),"")</f>
        <v>0</v>
      </c>
      <c r="O56" s="79" t="str">
        <f t="shared" si="7"/>
        <v/>
      </c>
      <c r="P56" s="83" t="str">
        <f t="shared" si="8"/>
        <v/>
      </c>
    </row>
    <row r="57" spans="1:16" x14ac:dyDescent="0.2">
      <c r="A57" s="198" t="s">
        <v>65</v>
      </c>
      <c r="B57" s="51">
        <f>IF(OR(E57&gt;0,F57&gt;0),INDEX('Part V-1'!$P$19:$P$53,MATCH($A57,'Part V-1'!$O$19:$O$53,0)),"")</f>
        <v>0</v>
      </c>
      <c r="C57" s="52" t="s">
        <v>284</v>
      </c>
      <c r="D57" s="52" t="s">
        <v>285</v>
      </c>
      <c r="E57" s="75" t="str">
        <f>IF(INDEX('Part V-1'!$Q$19:$Q$53,MATCH($A57,'Part V-1'!$O$19:$O$53,0))&gt;0,INDEX('Part V-1'!$Q$19:$Q$53,MATCH($A57,'Part V-1'!$O$19:$O$53,0)),"")</f>
        <v/>
      </c>
      <c r="F57" s="75" t="str">
        <f>IF(INDEX('Part V-1'!$R$19:$R$53,MATCH($A57,'Part V-1'!$O$19:$O$53,0))&gt;0,INDEX('Part V-1'!$R$19:$R$53,MATCH($A57,'Part V-1'!$O$19:$O$53,0)),"")</f>
        <v/>
      </c>
      <c r="G57" s="51"/>
      <c r="H57" s="53"/>
      <c r="I57" s="53"/>
      <c r="J57" s="54"/>
      <c r="K57" s="79">
        <f>IF(OR(E57&gt;0,F57&gt;0),INDEX('Part V-1'!$W$19:$W$53,MATCH($A57,'Part V-1'!$O$19:$O$53,0)),"")</f>
        <v>0</v>
      </c>
      <c r="L57" s="79" t="str">
        <f t="shared" si="5"/>
        <v/>
      </c>
      <c r="M57" s="79" t="str">
        <f t="shared" si="6"/>
        <v/>
      </c>
      <c r="N57" s="79">
        <f>IF(OR(E57&gt;0,F57&gt;0),INDEX('Part V-1'!$V$19:$V$53,MATCH($A57,'Part V-1'!$O$19:$O$53,0)),"")</f>
        <v>0</v>
      </c>
      <c r="O57" s="79" t="str">
        <f t="shared" si="7"/>
        <v/>
      </c>
      <c r="P57" s="83" t="str">
        <f t="shared" si="8"/>
        <v/>
      </c>
    </row>
    <row r="58" spans="1:16" x14ac:dyDescent="0.2">
      <c r="A58" s="198" t="s">
        <v>67</v>
      </c>
      <c r="B58" s="51">
        <f>IF(OR(E58&gt;0,F58&gt;0),INDEX('Part V-1'!$P$19:$P$53,MATCH($A58,'Part V-1'!$O$19:$O$53,0)),"")</f>
        <v>0</v>
      </c>
      <c r="C58" s="52" t="s">
        <v>284</v>
      </c>
      <c r="D58" s="52" t="s">
        <v>285</v>
      </c>
      <c r="E58" s="75" t="str">
        <f>IF(INDEX('Part V-1'!$Q$19:$Q$53,MATCH($A58,'Part V-1'!$O$19:$O$53,0))&gt;0,INDEX('Part V-1'!$Q$19:$Q$53,MATCH($A58,'Part V-1'!$O$19:$O$53,0)),"")</f>
        <v/>
      </c>
      <c r="F58" s="75" t="str">
        <f>IF(INDEX('Part V-1'!$R$19:$R$53,MATCH($A58,'Part V-1'!$O$19:$O$53,0))&gt;0,INDEX('Part V-1'!$R$19:$R$53,MATCH($A58,'Part V-1'!$O$19:$O$53,0)),"")</f>
        <v/>
      </c>
      <c r="G58" s="51"/>
      <c r="H58" s="53"/>
      <c r="I58" s="53"/>
      <c r="J58" s="54"/>
      <c r="K58" s="79">
        <f>IF(OR(E58&gt;0,F58&gt;0),INDEX('Part V-1'!$W$19:$W$53,MATCH($A58,'Part V-1'!$O$19:$O$53,0)),"")</f>
        <v>0</v>
      </c>
      <c r="L58" s="79" t="str">
        <f t="shared" si="5"/>
        <v/>
      </c>
      <c r="M58" s="79" t="str">
        <f t="shared" si="6"/>
        <v/>
      </c>
      <c r="N58" s="79">
        <f>IF(OR(E58&gt;0,F58&gt;0),INDEX('Part V-1'!$V$19:$V$53,MATCH($A58,'Part V-1'!$O$19:$O$53,0)),"")</f>
        <v>0</v>
      </c>
      <c r="O58" s="79" t="str">
        <f t="shared" si="7"/>
        <v/>
      </c>
      <c r="P58" s="83" t="str">
        <f t="shared" si="8"/>
        <v/>
      </c>
    </row>
    <row r="59" spans="1:16" x14ac:dyDescent="0.2">
      <c r="A59" s="198" t="s">
        <v>69</v>
      </c>
      <c r="B59" s="51">
        <f>IF(OR(E59&gt;0,F59&gt;0),INDEX('Part V-1'!$P$19:$P$53,MATCH($A59,'Part V-1'!$O$19:$O$53,0)),"")</f>
        <v>0</v>
      </c>
      <c r="C59" s="52" t="s">
        <v>284</v>
      </c>
      <c r="D59" s="52" t="s">
        <v>285</v>
      </c>
      <c r="E59" s="75" t="str">
        <f>IF(INDEX('Part V-1'!$Q$19:$Q$53,MATCH($A59,'Part V-1'!$O$19:$O$53,0))&gt;0,INDEX('Part V-1'!$Q$19:$Q$53,MATCH($A59,'Part V-1'!$O$19:$O$53,0)),"")</f>
        <v/>
      </c>
      <c r="F59" s="75" t="str">
        <f>IF(INDEX('Part V-1'!$R$19:$R$53,MATCH($A59,'Part V-1'!$O$19:$O$53,0))&gt;0,INDEX('Part V-1'!$R$19:$R$53,MATCH($A59,'Part V-1'!$O$19:$O$53,0)),"")</f>
        <v/>
      </c>
      <c r="G59" s="51"/>
      <c r="H59" s="53"/>
      <c r="I59" s="53"/>
      <c r="J59" s="54"/>
      <c r="K59" s="79">
        <f>IF(OR(E59&gt;0,F59&gt;0),INDEX('Part V-1'!$W$19:$W$53,MATCH($A59,'Part V-1'!$O$19:$O$53,0)),"")</f>
        <v>0</v>
      </c>
      <c r="L59" s="79" t="str">
        <f t="shared" si="5"/>
        <v/>
      </c>
      <c r="M59" s="79" t="str">
        <f t="shared" si="6"/>
        <v/>
      </c>
      <c r="N59" s="79">
        <f>IF(OR(E59&gt;0,F59&gt;0),INDEX('Part V-1'!$V$19:$V$53,MATCH($A59,'Part V-1'!$O$19:$O$53,0)),"")</f>
        <v>0</v>
      </c>
      <c r="O59" s="79" t="str">
        <f t="shared" si="7"/>
        <v/>
      </c>
      <c r="P59" s="83" t="str">
        <f t="shared" si="8"/>
        <v/>
      </c>
    </row>
    <row r="60" spans="1:16" x14ac:dyDescent="0.2">
      <c r="A60" s="198" t="s">
        <v>71</v>
      </c>
      <c r="B60" s="51">
        <f>IF(OR(E60&gt;0,F60&gt;0),INDEX('Part V-1'!$P$19:$P$53,MATCH($A60,'Part V-1'!$O$19:$O$53,0)),"")</f>
        <v>0</v>
      </c>
      <c r="C60" s="52" t="s">
        <v>284</v>
      </c>
      <c r="D60" s="52" t="s">
        <v>285</v>
      </c>
      <c r="E60" s="75" t="str">
        <f>IF(INDEX('Part V-1'!$Q$19:$Q$53,MATCH($A60,'Part V-1'!$O$19:$O$53,0))&gt;0,INDEX('Part V-1'!$Q$19:$Q$53,MATCH($A60,'Part V-1'!$O$19:$O$53,0)),"")</f>
        <v/>
      </c>
      <c r="F60" s="75" t="str">
        <f>IF(INDEX('Part V-1'!$R$19:$R$53,MATCH($A60,'Part V-1'!$O$19:$O$53,0))&gt;0,INDEX('Part V-1'!$R$19:$R$53,MATCH($A60,'Part V-1'!$O$19:$O$53,0)),"")</f>
        <v/>
      </c>
      <c r="G60" s="51"/>
      <c r="H60" s="53"/>
      <c r="I60" s="53"/>
      <c r="J60" s="54"/>
      <c r="K60" s="79">
        <f>IF(OR(E60&gt;0,F60&gt;0),INDEX('Part V-1'!$W$19:$W$53,MATCH($A60,'Part V-1'!$O$19:$O$53,0)),"")</f>
        <v>0</v>
      </c>
      <c r="L60" s="79" t="str">
        <f t="shared" si="5"/>
        <v/>
      </c>
      <c r="M60" s="79" t="str">
        <f t="shared" si="6"/>
        <v/>
      </c>
      <c r="N60" s="79">
        <f>IF(OR(E60&gt;0,F60&gt;0),INDEX('Part V-1'!$V$19:$V$53,MATCH($A60,'Part V-1'!$O$19:$O$53,0)),"")</f>
        <v>0</v>
      </c>
      <c r="O60" s="79" t="str">
        <f t="shared" si="7"/>
        <v/>
      </c>
      <c r="P60" s="83" t="str">
        <f t="shared" si="8"/>
        <v/>
      </c>
    </row>
    <row r="61" spans="1:16" x14ac:dyDescent="0.2">
      <c r="A61" s="198" t="s">
        <v>73</v>
      </c>
      <c r="B61" s="51">
        <f>IF(OR(E61&gt;0,F61&gt;0),INDEX('Part V-1'!$P$19:$P$53,MATCH($A61,'Part V-1'!$O$19:$O$53,0)),"")</f>
        <v>0</v>
      </c>
      <c r="C61" s="52" t="s">
        <v>284</v>
      </c>
      <c r="D61" s="52" t="s">
        <v>285</v>
      </c>
      <c r="E61" s="75" t="str">
        <f>IF(INDEX('Part V-1'!$Q$19:$Q$53,MATCH($A61,'Part V-1'!$O$19:$O$53,0))&gt;0,INDEX('Part V-1'!$Q$19:$Q$53,MATCH($A61,'Part V-1'!$O$19:$O$53,0)),"")</f>
        <v/>
      </c>
      <c r="F61" s="75" t="str">
        <f>IF(INDEX('Part V-1'!$R$19:$R$53,MATCH($A61,'Part V-1'!$O$19:$O$53,0))&gt;0,INDEX('Part V-1'!$R$19:$R$53,MATCH($A61,'Part V-1'!$O$19:$O$53,0)),"")</f>
        <v/>
      </c>
      <c r="G61" s="51"/>
      <c r="H61" s="53"/>
      <c r="I61" s="53"/>
      <c r="J61" s="54"/>
      <c r="K61" s="79">
        <f>IF(OR(E61&gt;0,F61&gt;0),INDEX('Part V-1'!$W$19:$W$53,MATCH($A61,'Part V-1'!$O$19:$O$53,0)),"")</f>
        <v>0</v>
      </c>
      <c r="L61" s="79" t="str">
        <f t="shared" si="5"/>
        <v/>
      </c>
      <c r="M61" s="79" t="str">
        <f t="shared" si="6"/>
        <v/>
      </c>
      <c r="N61" s="79">
        <f>IF(OR(E61&gt;0,F61&gt;0),INDEX('Part V-1'!$V$19:$V$53,MATCH($A61,'Part V-1'!$O$19:$O$53,0)),"")</f>
        <v>0</v>
      </c>
      <c r="O61" s="79" t="str">
        <f t="shared" si="7"/>
        <v/>
      </c>
      <c r="P61" s="83" t="str">
        <f t="shared" si="8"/>
        <v/>
      </c>
    </row>
    <row r="62" spans="1:16" x14ac:dyDescent="0.2">
      <c r="A62" s="198" t="s">
        <v>75</v>
      </c>
      <c r="B62" s="51">
        <f>IF(OR(E62&gt;0,F62&gt;0),INDEX('Part V-1'!$P$19:$P$53,MATCH($A62,'Part V-1'!$O$19:$O$53,0)),"")</f>
        <v>0</v>
      </c>
      <c r="C62" s="52" t="s">
        <v>284</v>
      </c>
      <c r="D62" s="52" t="s">
        <v>285</v>
      </c>
      <c r="E62" s="75" t="str">
        <f>IF(INDEX('Part V-1'!$Q$19:$Q$53,MATCH($A62,'Part V-1'!$O$19:$O$53,0))&gt;0,INDEX('Part V-1'!$Q$19:$Q$53,MATCH($A62,'Part V-1'!$O$19:$O$53,0)),"")</f>
        <v/>
      </c>
      <c r="F62" s="75" t="str">
        <f>IF(INDEX('Part V-1'!$R$19:$R$53,MATCH($A62,'Part V-1'!$O$19:$O$53,0))&gt;0,INDEX('Part V-1'!$R$19:$R$53,MATCH($A62,'Part V-1'!$O$19:$O$53,0)),"")</f>
        <v/>
      </c>
      <c r="G62" s="51"/>
      <c r="H62" s="53"/>
      <c r="I62" s="53"/>
      <c r="J62" s="54"/>
      <c r="K62" s="79">
        <f>IF(OR(E62&gt;0,F62&gt;0),INDEX('Part V-1'!$W$19:$W$53,MATCH($A62,'Part V-1'!$O$19:$O$53,0)),"")</f>
        <v>0</v>
      </c>
      <c r="L62" s="79" t="str">
        <f t="shared" si="5"/>
        <v/>
      </c>
      <c r="M62" s="79" t="str">
        <f t="shared" si="6"/>
        <v/>
      </c>
      <c r="N62" s="79">
        <f>IF(OR(E62&gt;0,F62&gt;0),INDEX('Part V-1'!$V$19:$V$53,MATCH($A62,'Part V-1'!$O$19:$O$53,0)),"")</f>
        <v>0</v>
      </c>
      <c r="O62" s="79" t="str">
        <f t="shared" si="7"/>
        <v/>
      </c>
      <c r="P62" s="83" t="str">
        <f t="shared" si="8"/>
        <v/>
      </c>
    </row>
    <row r="63" spans="1:16" x14ac:dyDescent="0.2">
      <c r="A63" s="198" t="s">
        <v>77</v>
      </c>
      <c r="B63" s="51">
        <f>IF(OR(E63&gt;0,F63&gt;0),INDEX('Part V-1'!$P$19:$P$53,MATCH($A63,'Part V-1'!$O$19:$O$53,0)),"")</f>
        <v>0</v>
      </c>
      <c r="C63" s="52" t="s">
        <v>284</v>
      </c>
      <c r="D63" s="52" t="s">
        <v>285</v>
      </c>
      <c r="E63" s="75" t="str">
        <f>IF(INDEX('Part V-1'!$Q$19:$Q$53,MATCH($A63,'Part V-1'!$O$19:$O$53,0))&gt;0,INDEX('Part V-1'!$Q$19:$Q$53,MATCH($A63,'Part V-1'!$O$19:$O$53,0)),"")</f>
        <v/>
      </c>
      <c r="F63" s="75" t="str">
        <f>IF(INDEX('Part V-1'!$R$19:$R$53,MATCH($A63,'Part V-1'!$O$19:$O$53,0))&gt;0,INDEX('Part V-1'!$R$19:$R$53,MATCH($A63,'Part V-1'!$O$19:$O$53,0)),"")</f>
        <v/>
      </c>
      <c r="G63" s="51"/>
      <c r="H63" s="53"/>
      <c r="I63" s="53"/>
      <c r="J63" s="54"/>
      <c r="K63" s="79">
        <f>IF(OR(E63&gt;0,F63&gt;0),INDEX('Part V-1'!$W$19:$W$53,MATCH($A63,'Part V-1'!$O$19:$O$53,0)),"")</f>
        <v>0</v>
      </c>
      <c r="L63" s="79" t="str">
        <f t="shared" si="5"/>
        <v/>
      </c>
      <c r="M63" s="79" t="str">
        <f t="shared" si="6"/>
        <v/>
      </c>
      <c r="N63" s="79">
        <f>IF(OR(E63&gt;0,F63&gt;0),INDEX('Part V-1'!$V$19:$V$53,MATCH($A63,'Part V-1'!$O$19:$O$53,0)),"")</f>
        <v>0</v>
      </c>
      <c r="O63" s="79" t="str">
        <f t="shared" si="7"/>
        <v/>
      </c>
      <c r="P63" s="83" t="str">
        <f t="shared" si="8"/>
        <v/>
      </c>
    </row>
    <row r="64" spans="1:16" x14ac:dyDescent="0.2">
      <c r="A64" s="198" t="s">
        <v>79</v>
      </c>
      <c r="B64" s="51">
        <f>IF(OR(E64&gt;0,F64&gt;0),INDEX('Part V-1'!$P$19:$P$53,MATCH($A64,'Part V-1'!$O$19:$O$53,0)),"")</f>
        <v>0</v>
      </c>
      <c r="C64" s="52" t="s">
        <v>284</v>
      </c>
      <c r="D64" s="52" t="s">
        <v>285</v>
      </c>
      <c r="E64" s="75" t="str">
        <f>IF(INDEX('Part V-1'!$Q$19:$Q$53,MATCH($A64,'Part V-1'!$O$19:$O$53,0))&gt;0,INDEX('Part V-1'!$Q$19:$Q$53,MATCH($A64,'Part V-1'!$O$19:$O$53,0)),"")</f>
        <v/>
      </c>
      <c r="F64" s="75" t="str">
        <f>IF(INDEX('Part V-1'!$R$19:$R$53,MATCH($A64,'Part V-1'!$O$19:$O$53,0))&gt;0,INDEX('Part V-1'!$R$19:$R$53,MATCH($A64,'Part V-1'!$O$19:$O$53,0)),"")</f>
        <v/>
      </c>
      <c r="G64" s="51"/>
      <c r="H64" s="53"/>
      <c r="I64" s="53"/>
      <c r="J64" s="54"/>
      <c r="K64" s="79">
        <f>IF(OR(E64&gt;0,F64&gt;0),INDEX('Part V-1'!$W$19:$W$53,MATCH($A64,'Part V-1'!$O$19:$O$53,0)),"")</f>
        <v>0</v>
      </c>
      <c r="L64" s="79" t="str">
        <f t="shared" si="5"/>
        <v/>
      </c>
      <c r="M64" s="79" t="str">
        <f t="shared" si="6"/>
        <v/>
      </c>
      <c r="N64" s="79">
        <f>IF(OR(E64&gt;0,F64&gt;0),INDEX('Part V-1'!$V$19:$V$53,MATCH($A64,'Part V-1'!$O$19:$O$53,0)),"")</f>
        <v>0</v>
      </c>
      <c r="O64" s="79" t="str">
        <f t="shared" si="7"/>
        <v/>
      </c>
      <c r="P64" s="83" t="str">
        <f t="shared" si="8"/>
        <v/>
      </c>
    </row>
    <row r="65" spans="1:16" x14ac:dyDescent="0.2">
      <c r="A65" s="198" t="s">
        <v>81</v>
      </c>
      <c r="B65" s="51">
        <f>IF(OR(E65&gt;0,F65&gt;0),INDEX('Part V-1'!$P$19:$P$53,MATCH($A65,'Part V-1'!$O$19:$O$53,0)),"")</f>
        <v>0</v>
      </c>
      <c r="C65" s="52" t="s">
        <v>284</v>
      </c>
      <c r="D65" s="52" t="s">
        <v>285</v>
      </c>
      <c r="E65" s="75" t="str">
        <f>IF(INDEX('Part V-1'!$Q$19:$Q$53,MATCH($A65,'Part V-1'!$O$19:$O$53,0))&gt;0,INDEX('Part V-1'!$Q$19:$Q$53,MATCH($A65,'Part V-1'!$O$19:$O$53,0)),"")</f>
        <v/>
      </c>
      <c r="F65" s="75" t="str">
        <f>IF(INDEX('Part V-1'!$R$19:$R$53,MATCH($A65,'Part V-1'!$O$19:$O$53,0))&gt;0,INDEX('Part V-1'!$R$19:$R$53,MATCH($A65,'Part V-1'!$O$19:$O$53,0)),"")</f>
        <v/>
      </c>
      <c r="G65" s="51"/>
      <c r="H65" s="53"/>
      <c r="I65" s="53"/>
      <c r="J65" s="54"/>
      <c r="K65" s="79">
        <f>IF(OR(E65&gt;0,F65&gt;0),INDEX('Part V-1'!$W$19:$W$53,MATCH($A65,'Part V-1'!$O$19:$O$53,0)),"")</f>
        <v>0</v>
      </c>
      <c r="L65" s="79" t="str">
        <f t="shared" si="5"/>
        <v/>
      </c>
      <c r="M65" s="79" t="str">
        <f t="shared" si="6"/>
        <v/>
      </c>
      <c r="N65" s="79">
        <f>IF(OR(E65&gt;0,F65&gt;0),INDEX('Part V-1'!$V$19:$V$53,MATCH($A65,'Part V-1'!$O$19:$O$53,0)),"")</f>
        <v>0</v>
      </c>
      <c r="O65" s="79" t="str">
        <f t="shared" si="7"/>
        <v/>
      </c>
      <c r="P65" s="83" t="str">
        <f t="shared" si="8"/>
        <v/>
      </c>
    </row>
    <row r="66" spans="1:16" x14ac:dyDescent="0.2">
      <c r="A66" s="198" t="s">
        <v>83</v>
      </c>
      <c r="B66" s="51">
        <f>IF(OR(E66&gt;0,F66&gt;0),INDEX('Part V-1'!$P$19:$P$53,MATCH($A66,'Part V-1'!$O$19:$O$53,0)),"")</f>
        <v>0</v>
      </c>
      <c r="C66" s="52" t="s">
        <v>284</v>
      </c>
      <c r="D66" s="52" t="s">
        <v>285</v>
      </c>
      <c r="E66" s="75" t="str">
        <f>IF(INDEX('Part V-1'!$Q$19:$Q$53,MATCH($A66,'Part V-1'!$O$19:$O$53,0))&gt;0,INDEX('Part V-1'!$Q$19:$Q$53,MATCH($A66,'Part V-1'!$O$19:$O$53,0)),"")</f>
        <v/>
      </c>
      <c r="F66" s="75" t="str">
        <f>IF(INDEX('Part V-1'!$R$19:$R$53,MATCH($A66,'Part V-1'!$O$19:$O$53,0))&gt;0,INDEX('Part V-1'!$R$19:$R$53,MATCH($A66,'Part V-1'!$O$19:$O$53,0)),"")</f>
        <v/>
      </c>
      <c r="G66" s="51"/>
      <c r="H66" s="53"/>
      <c r="I66" s="53"/>
      <c r="J66" s="54"/>
      <c r="K66" s="79">
        <f>IF(OR(E66&gt;0,F66&gt;0),INDEX('Part V-1'!$W$19:$W$53,MATCH($A66,'Part V-1'!$O$19:$O$53,0)),"")</f>
        <v>0</v>
      </c>
      <c r="L66" s="79" t="str">
        <f t="shared" si="5"/>
        <v/>
      </c>
      <c r="M66" s="79" t="str">
        <f t="shared" si="6"/>
        <v/>
      </c>
      <c r="N66" s="79">
        <f>IF(OR(E66&gt;0,F66&gt;0),INDEX('Part V-1'!$V$19:$V$53,MATCH($A66,'Part V-1'!$O$19:$O$53,0)),"")</f>
        <v>0</v>
      </c>
      <c r="O66" s="79" t="str">
        <f t="shared" si="7"/>
        <v/>
      </c>
      <c r="P66" s="83" t="str">
        <f t="shared" si="8"/>
        <v/>
      </c>
    </row>
    <row r="67" spans="1:16" x14ac:dyDescent="0.2">
      <c r="A67" s="198" t="s">
        <v>85</v>
      </c>
      <c r="B67" s="51">
        <f>IF(OR(E67&gt;0,F67&gt;0),INDEX('Part V-1'!$P$19:$P$53,MATCH($A67,'Part V-1'!$O$19:$O$53,0)),"")</f>
        <v>0</v>
      </c>
      <c r="C67" s="52" t="s">
        <v>284</v>
      </c>
      <c r="D67" s="52" t="s">
        <v>285</v>
      </c>
      <c r="E67" s="75" t="str">
        <f>IF(INDEX('Part V-1'!$Q$19:$Q$53,MATCH($A67,'Part V-1'!$O$19:$O$53,0))&gt;0,INDEX('Part V-1'!$Q$19:$Q$53,MATCH($A67,'Part V-1'!$O$19:$O$53,0)),"")</f>
        <v/>
      </c>
      <c r="F67" s="75" t="str">
        <f>IF(INDEX('Part V-1'!$R$19:$R$53,MATCH($A67,'Part V-1'!$O$19:$O$53,0))&gt;0,INDEX('Part V-1'!$R$19:$R$53,MATCH($A67,'Part V-1'!$O$19:$O$53,0)),"")</f>
        <v/>
      </c>
      <c r="G67" s="51"/>
      <c r="H67" s="53"/>
      <c r="I67" s="53"/>
      <c r="J67" s="54"/>
      <c r="K67" s="79">
        <f>IF(OR(E67&gt;0,F67&gt;0),INDEX('Part V-1'!$W$19:$W$53,MATCH($A67,'Part V-1'!$O$19:$O$53,0)),"")</f>
        <v>0</v>
      </c>
      <c r="L67" s="79" t="str">
        <f t="shared" si="5"/>
        <v/>
      </c>
      <c r="M67" s="79" t="str">
        <f t="shared" ref="M67:M98" si="9">IFERROR(K67*F67,"")</f>
        <v/>
      </c>
      <c r="N67" s="79">
        <f>IF(OR(E67&gt;0,F67&gt;0),INDEX('Part V-1'!$V$19:$V$53,MATCH($A67,'Part V-1'!$O$19:$O$53,0)),"")</f>
        <v>0</v>
      </c>
      <c r="O67" s="79" t="str">
        <f t="shared" ref="O67:O98" si="10">IFERROR(N67*E67,"")</f>
        <v/>
      </c>
      <c r="P67" s="83" t="str">
        <f t="shared" ref="P67:P98" si="11">IFERROR(N67*F67,"")</f>
        <v/>
      </c>
    </row>
    <row r="68" spans="1:16" x14ac:dyDescent="0.2">
      <c r="A68" s="198" t="s">
        <v>87</v>
      </c>
      <c r="B68" s="51">
        <f>IF(OR(E68&gt;0,F68&gt;0),INDEX('Part V-1'!$P$19:$P$53,MATCH($A68,'Part V-1'!$O$19:$O$53,0)),"")</f>
        <v>0</v>
      </c>
      <c r="C68" s="52" t="s">
        <v>284</v>
      </c>
      <c r="D68" s="52" t="s">
        <v>285</v>
      </c>
      <c r="E68" s="75" t="str">
        <f>IF(INDEX('Part V-1'!$Q$19:$Q$53,MATCH($A68,'Part V-1'!$O$19:$O$53,0))&gt;0,INDEX('Part V-1'!$Q$19:$Q$53,MATCH($A68,'Part V-1'!$O$19:$O$53,0)),"")</f>
        <v/>
      </c>
      <c r="F68" s="75" t="str">
        <f>IF(INDEX('Part V-1'!$R$19:$R$53,MATCH($A68,'Part V-1'!$O$19:$O$53,0))&gt;0,INDEX('Part V-1'!$R$19:$R$53,MATCH($A68,'Part V-1'!$O$19:$O$53,0)),"")</f>
        <v/>
      </c>
      <c r="G68" s="51"/>
      <c r="H68" s="53"/>
      <c r="I68" s="53"/>
      <c r="J68" s="54"/>
      <c r="K68" s="79">
        <f>IF(OR(E68&gt;0,F68&gt;0),INDEX('Part V-1'!$W$19:$W$53,MATCH($A68,'Part V-1'!$O$19:$O$53,0)),"")</f>
        <v>0</v>
      </c>
      <c r="L68" s="79" t="str">
        <f t="shared" ref="L68:L74" si="12">IFERROR(K68*E68,"")</f>
        <v/>
      </c>
      <c r="M68" s="79" t="str">
        <f t="shared" si="9"/>
        <v/>
      </c>
      <c r="N68" s="79">
        <f>IF(OR(E68&gt;0,F68&gt;0),INDEX('Part V-1'!$V$19:$V$53,MATCH($A68,'Part V-1'!$O$19:$O$53,0)),"")</f>
        <v>0</v>
      </c>
      <c r="O68" s="79" t="str">
        <f t="shared" si="10"/>
        <v/>
      </c>
      <c r="P68" s="83" t="str">
        <f t="shared" si="11"/>
        <v/>
      </c>
    </row>
    <row r="69" spans="1:16" x14ac:dyDescent="0.2">
      <c r="A69" s="198" t="s">
        <v>89</v>
      </c>
      <c r="B69" s="51">
        <f>IF(OR(E69&gt;0,F69&gt;0),INDEX('Part V-1'!$P$19:$P$53,MATCH($A69,'Part V-1'!$O$19:$O$53,0)),"")</f>
        <v>0</v>
      </c>
      <c r="C69" s="52" t="s">
        <v>284</v>
      </c>
      <c r="D69" s="52" t="s">
        <v>285</v>
      </c>
      <c r="E69" s="75" t="str">
        <f>IF(INDEX('Part V-1'!$Q$19:$Q$53,MATCH($A69,'Part V-1'!$O$19:$O$53,0))&gt;0,INDEX('Part V-1'!$Q$19:$Q$53,MATCH($A69,'Part V-1'!$O$19:$O$53,0)),"")</f>
        <v/>
      </c>
      <c r="F69" s="75" t="str">
        <f>IF(INDEX('Part V-1'!$R$19:$R$53,MATCH($A69,'Part V-1'!$O$19:$O$53,0))&gt;0,INDEX('Part V-1'!$R$19:$R$53,MATCH($A69,'Part V-1'!$O$19:$O$53,0)),"")</f>
        <v/>
      </c>
      <c r="G69" s="51"/>
      <c r="H69" s="53"/>
      <c r="I69" s="53"/>
      <c r="J69" s="54"/>
      <c r="K69" s="79">
        <f>IF(OR(E69&gt;0,F69&gt;0),INDEX('Part V-1'!$W$19:$W$53,MATCH($A69,'Part V-1'!$O$19:$O$53,0)),"")</f>
        <v>0</v>
      </c>
      <c r="L69" s="79" t="str">
        <f t="shared" si="12"/>
        <v/>
      </c>
      <c r="M69" s="79" t="str">
        <f t="shared" si="9"/>
        <v/>
      </c>
      <c r="N69" s="79">
        <f>IF(OR(E69&gt;0,F69&gt;0),INDEX('Part V-1'!$V$19:$V$53,MATCH($A69,'Part V-1'!$O$19:$O$53,0)),"")</f>
        <v>0</v>
      </c>
      <c r="O69" s="79" t="str">
        <f t="shared" si="10"/>
        <v/>
      </c>
      <c r="P69" s="83" t="str">
        <f t="shared" si="11"/>
        <v/>
      </c>
    </row>
    <row r="70" spans="1:16" x14ac:dyDescent="0.2">
      <c r="A70" s="198" t="s">
        <v>91</v>
      </c>
      <c r="B70" s="51">
        <f>IF(OR(E70&gt;0,F70&gt;0),INDEX('Part V-1'!$P$19:$P$53,MATCH($A70,'Part V-1'!$O$19:$O$53,0)),"")</f>
        <v>0</v>
      </c>
      <c r="C70" s="52" t="s">
        <v>284</v>
      </c>
      <c r="D70" s="52" t="s">
        <v>285</v>
      </c>
      <c r="E70" s="75" t="str">
        <f>IF(INDEX('Part V-1'!$Q$19:$Q$53,MATCH($A70,'Part V-1'!$O$19:$O$53,0))&gt;0,INDEX('Part V-1'!$Q$19:$Q$53,MATCH($A70,'Part V-1'!$O$19:$O$53,0)),"")</f>
        <v/>
      </c>
      <c r="F70" s="75" t="str">
        <f>IF(INDEX('Part V-1'!$R$19:$R$53,MATCH($A70,'Part V-1'!$O$19:$O$53,0))&gt;0,INDEX('Part V-1'!$R$19:$R$53,MATCH($A70,'Part V-1'!$O$19:$O$53,0)),"")</f>
        <v/>
      </c>
      <c r="G70" s="51"/>
      <c r="H70" s="53"/>
      <c r="I70" s="53"/>
      <c r="J70" s="54"/>
      <c r="K70" s="79">
        <f>IF(OR(E70&gt;0,F70&gt;0),INDEX('Part V-1'!$W$19:$W$53,MATCH($A70,'Part V-1'!$O$19:$O$53,0)),"")</f>
        <v>0</v>
      </c>
      <c r="L70" s="79" t="str">
        <f t="shared" si="12"/>
        <v/>
      </c>
      <c r="M70" s="79" t="str">
        <f t="shared" si="9"/>
        <v/>
      </c>
      <c r="N70" s="79">
        <f>IF(OR(E70&gt;0,F70&gt;0),INDEX('Part V-1'!$V$19:$V$53,MATCH($A70,'Part V-1'!$O$19:$O$53,0)),"")</f>
        <v>0</v>
      </c>
      <c r="O70" s="79" t="str">
        <f t="shared" si="10"/>
        <v/>
      </c>
      <c r="P70" s="83" t="str">
        <f t="shared" si="11"/>
        <v/>
      </c>
    </row>
    <row r="71" spans="1:16" x14ac:dyDescent="0.2">
      <c r="A71" s="198" t="s">
        <v>93</v>
      </c>
      <c r="B71" s="51">
        <f>IF(OR(E71&gt;0,F71&gt;0),INDEX('Part V-1'!$P$19:$P$53,MATCH($A71,'Part V-1'!$O$19:$O$53,0)),"")</f>
        <v>0</v>
      </c>
      <c r="C71" s="52" t="s">
        <v>284</v>
      </c>
      <c r="D71" s="52" t="s">
        <v>285</v>
      </c>
      <c r="E71" s="75" t="str">
        <f>IF(INDEX('Part V-1'!$Q$19:$Q$53,MATCH($A71,'Part V-1'!$O$19:$O$53,0))&gt;0,INDEX('Part V-1'!$Q$19:$Q$53,MATCH($A71,'Part V-1'!$O$19:$O$53,0)),"")</f>
        <v/>
      </c>
      <c r="F71" s="75" t="str">
        <f>IF(INDEX('Part V-1'!$R$19:$R$53,MATCH($A71,'Part V-1'!$O$19:$O$53,0))&gt;0,INDEX('Part V-1'!$R$19:$R$53,MATCH($A71,'Part V-1'!$O$19:$O$53,0)),"")</f>
        <v/>
      </c>
      <c r="G71" s="51"/>
      <c r="H71" s="53"/>
      <c r="I71" s="53"/>
      <c r="J71" s="54"/>
      <c r="K71" s="79">
        <f>IF(OR(E71&gt;0,F71&gt;0),INDEX('Part V-1'!$W$19:$W$53,MATCH($A71,'Part V-1'!$O$19:$O$53,0)),"")</f>
        <v>0</v>
      </c>
      <c r="L71" s="79" t="str">
        <f t="shared" si="12"/>
        <v/>
      </c>
      <c r="M71" s="79" t="str">
        <f t="shared" si="9"/>
        <v/>
      </c>
      <c r="N71" s="79">
        <f>IF(OR(E71&gt;0,F71&gt;0),INDEX('Part V-1'!$V$19:$V$53,MATCH($A71,'Part V-1'!$O$19:$O$53,0)),"")</f>
        <v>0</v>
      </c>
      <c r="O71" s="79" t="str">
        <f t="shared" si="10"/>
        <v/>
      </c>
      <c r="P71" s="83" t="str">
        <f t="shared" si="11"/>
        <v/>
      </c>
    </row>
    <row r="72" spans="1:16" x14ac:dyDescent="0.2">
      <c r="A72" s="198" t="s">
        <v>95</v>
      </c>
      <c r="B72" s="51">
        <f>IF(OR(E72&gt;0,F72&gt;0),INDEX('Part V-1'!$P$19:$P$53,MATCH($A72,'Part V-1'!$O$19:$O$53,0)),"")</f>
        <v>0</v>
      </c>
      <c r="C72" s="52" t="s">
        <v>284</v>
      </c>
      <c r="D72" s="52" t="s">
        <v>285</v>
      </c>
      <c r="E72" s="75" t="str">
        <f>IF(INDEX('Part V-1'!$Q$19:$Q$53,MATCH($A72,'Part V-1'!$O$19:$O$53,0))&gt;0,INDEX('Part V-1'!$Q$19:$Q$53,MATCH($A72,'Part V-1'!$O$19:$O$53,0)),"")</f>
        <v/>
      </c>
      <c r="F72" s="75" t="str">
        <f>IF(INDEX('Part V-1'!$R$19:$R$53,MATCH($A72,'Part V-1'!$O$19:$O$53,0))&gt;0,INDEX('Part V-1'!$R$19:$R$53,MATCH($A72,'Part V-1'!$O$19:$O$53,0)),"")</f>
        <v/>
      </c>
      <c r="G72" s="51"/>
      <c r="H72" s="53"/>
      <c r="I72" s="53"/>
      <c r="J72" s="54"/>
      <c r="K72" s="79">
        <f>IF(OR(E72&gt;0,F72&gt;0),INDEX('Part V-1'!$W$19:$W$53,MATCH($A72,'Part V-1'!$O$19:$O$53,0)),"")</f>
        <v>0</v>
      </c>
      <c r="L72" s="79" t="str">
        <f t="shared" si="12"/>
        <v/>
      </c>
      <c r="M72" s="79" t="str">
        <f t="shared" si="9"/>
        <v/>
      </c>
      <c r="N72" s="79">
        <f>IF(OR(E72&gt;0,F72&gt;0),INDEX('Part V-1'!$V$19:$V$53,MATCH($A72,'Part V-1'!$O$19:$O$53,0)),"")</f>
        <v>0</v>
      </c>
      <c r="O72" s="79" t="str">
        <f t="shared" si="10"/>
        <v/>
      </c>
      <c r="P72" s="83" t="str">
        <f t="shared" si="11"/>
        <v/>
      </c>
    </row>
    <row r="73" spans="1:16" ht="12.75" thickBot="1" x14ac:dyDescent="0.25">
      <c r="A73" s="199" t="s">
        <v>97</v>
      </c>
      <c r="B73" s="115">
        <f>IF(OR(E73&gt;0,F73&gt;0),INDEX('Part V-1'!$P$19:$P$53,MATCH($A73,'Part V-1'!$O$19:$O$53,0)),"")</f>
        <v>0</v>
      </c>
      <c r="C73" s="116" t="s">
        <v>284</v>
      </c>
      <c r="D73" s="116" t="s">
        <v>285</v>
      </c>
      <c r="E73" s="117" t="str">
        <f>IF(INDEX('Part V-1'!$Q$19:$Q$53,MATCH($A73,'Part V-1'!$O$19:$O$53,0))&gt;0,INDEX('Part V-1'!$Q$19:$Q$53,MATCH($A73,'Part V-1'!$O$19:$O$53,0)),"")</f>
        <v/>
      </c>
      <c r="F73" s="117" t="str">
        <f>IF(INDEX('Part V-1'!$R$19:$R$53,MATCH($A73,'Part V-1'!$O$19:$O$53,0))&gt;0,INDEX('Part V-1'!$R$19:$R$53,MATCH($A73,'Part V-1'!$O$19:$O$53,0)),"")</f>
        <v/>
      </c>
      <c r="G73" s="115"/>
      <c r="H73" s="118"/>
      <c r="I73" s="118"/>
      <c r="J73" s="119"/>
      <c r="K73" s="120">
        <f>IF(OR(E73&gt;0,F73&gt;0),INDEX('Part V-1'!$W$19:$W$53,MATCH($A73,'Part V-1'!$O$19:$O$53,0)),"")</f>
        <v>0</v>
      </c>
      <c r="L73" s="120" t="str">
        <f t="shared" si="12"/>
        <v/>
      </c>
      <c r="M73" s="120" t="str">
        <f t="shared" si="9"/>
        <v/>
      </c>
      <c r="N73" s="120">
        <f>IF(OR(E73&gt;0,F73&gt;0),INDEX('Part V-1'!$V$19:$V$53,MATCH($A73,'Part V-1'!$O$19:$O$53,0)),"")</f>
        <v>0</v>
      </c>
      <c r="O73" s="120" t="str">
        <f t="shared" si="10"/>
        <v/>
      </c>
      <c r="P73" s="121" t="str">
        <f t="shared" si="11"/>
        <v/>
      </c>
    </row>
    <row r="74" spans="1:16" x14ac:dyDescent="0.2">
      <c r="A74" s="200" t="s">
        <v>116</v>
      </c>
      <c r="B74" s="122">
        <f>IF(OR(E74&gt;0,F74&gt;0),INDEX('Part V-2'!$D$18:$D$82,MATCH($A74,'Part V-2'!$C$18:$C$82,0)),"")</f>
        <v>0</v>
      </c>
      <c r="C74" s="123" t="s">
        <v>286</v>
      </c>
      <c r="D74" s="123" t="s">
        <v>279</v>
      </c>
      <c r="E74" s="124" t="str">
        <f>IF(INDEX('Part V-2'!$E$18:$E$82,MATCH($A74,'Part V-2'!$C$18:$C$82,0))&gt;0,INDEX('Part V-2'!$E$18:$E$82,MATCH($A74,'Part V-2'!$C$18:$C$82,0)),"")</f>
        <v/>
      </c>
      <c r="F74" s="124" t="str">
        <f>IF(INDEX('Part V-2'!$F$18:$F$82,MATCH($A74,'Part V-2'!$C$18:$C$82,0))&gt;0,INDEX('Part V-2'!$F$18:$F$82,MATCH($A74,'Part V-2'!$C$18:$C$82,0)),"")</f>
        <v/>
      </c>
      <c r="G74" s="125">
        <f>IF(OR(E74&gt;0,F74&gt;0),INDEX('Part V-2'!$T$18:$T$82,MATCH($A74,'Part V-2'!$C$18:$C$82,0)),"")</f>
        <v>0</v>
      </c>
      <c r="H74" s="126" t="str">
        <f>IFERROR(G74*E74,"")</f>
        <v/>
      </c>
      <c r="I74" s="126" t="str">
        <f>IFERROR(G74*F74,"")</f>
        <v/>
      </c>
      <c r="J74" s="127" t="str">
        <f>IF(G74&gt;0,'Part V-2'!I18+'Part V-2'!L18+'Part V-2'!O18+'Part V-2'!R18,"")</f>
        <v/>
      </c>
      <c r="K74" s="128">
        <f>IF(OR(E74&gt;0,F74&gt;0),INDEX('Part V-2'!$U$18:$U$82,MATCH($A74,'Part V-2'!$C$18:$C$82,0)),"")</f>
        <v>0</v>
      </c>
      <c r="L74" s="128" t="str">
        <f t="shared" si="12"/>
        <v/>
      </c>
      <c r="M74" s="128" t="str">
        <f t="shared" si="9"/>
        <v/>
      </c>
      <c r="N74" s="128">
        <f>IF(OR(E74&gt;0,F74&gt;0),INDEX('Part V-2'!$S$18:$S$82,MATCH($A74,'Part V-2'!$C$18:$C$82,0)),"")</f>
        <v>0</v>
      </c>
      <c r="O74" s="128" t="str">
        <f t="shared" si="10"/>
        <v/>
      </c>
      <c r="P74" s="129" t="str">
        <f t="shared" si="11"/>
        <v/>
      </c>
    </row>
    <row r="75" spans="1:16" x14ac:dyDescent="0.2">
      <c r="A75" s="201" t="s">
        <v>118</v>
      </c>
      <c r="B75" s="61">
        <f>IF(OR(E75&gt;0,F75&gt;0),INDEX('Part V-2'!$D$18:$D$82,MATCH($A75,'Part V-2'!$C$18:$C$82,0)),"")</f>
        <v>0</v>
      </c>
      <c r="C75" s="59" t="s">
        <v>286</v>
      </c>
      <c r="D75" s="59" t="s">
        <v>279</v>
      </c>
      <c r="E75" s="76" t="str">
        <f>IF(INDEX('Part V-2'!$E$18:$E$82,MATCH($A75,'Part V-2'!$C$18:$C$82,0))&gt;0,INDEX('Part V-2'!$E$18:$E$82,MATCH($A75,'Part V-2'!$C$18:$C$82,0)),"")</f>
        <v/>
      </c>
      <c r="F75" s="76" t="str">
        <f>IF(INDEX('Part V-2'!$F$18:$F$82,MATCH($A75,'Part V-2'!$C$18:$C$82,0))&gt;0,INDEX('Part V-2'!$F$18:$F$82,MATCH($A75,'Part V-2'!$C$18:$C$82,0)),"")</f>
        <v/>
      </c>
      <c r="G75" s="62">
        <f>IF(OR(E75&gt;0,F75&gt;0),INDEX('Part V-2'!$T$18:$T$82,MATCH($A75,'Part V-2'!$C$18:$C$82,0)),"")</f>
        <v>0</v>
      </c>
      <c r="H75" s="60"/>
      <c r="I75" s="60"/>
      <c r="J75" s="64" t="str">
        <f>IF(G75&gt;0,'Part V-2'!I19+'Part V-2'!L19+'Part V-2'!O19+'Part V-2'!R19,"")</f>
        <v/>
      </c>
      <c r="K75" s="80">
        <f>IF(OR(E75&gt;0,F75&gt;0),INDEX('Part V-2'!$U$18:$U$82,MATCH($A75,'Part V-2'!$C$18:$C$82,0)),"")</f>
        <v>0</v>
      </c>
      <c r="L75" s="80" t="str">
        <f t="shared" ref="L75:L138" si="13">IFERROR(K75*E75,"")</f>
        <v/>
      </c>
      <c r="M75" s="80" t="str">
        <f t="shared" si="9"/>
        <v/>
      </c>
      <c r="N75" s="80">
        <f>IF(OR(E75&gt;0,F75&gt;0),INDEX('Part V-2'!$S$18:$S$82,MATCH($A75,'Part V-2'!$C$18:$C$82,0)),"")</f>
        <v>0</v>
      </c>
      <c r="O75" s="80" t="str">
        <f t="shared" si="10"/>
        <v/>
      </c>
      <c r="P75" s="84" t="str">
        <f t="shared" si="11"/>
        <v/>
      </c>
    </row>
    <row r="76" spans="1:16" x14ac:dyDescent="0.2">
      <c r="A76" s="201" t="s">
        <v>120</v>
      </c>
      <c r="B76" s="61">
        <f>IF(OR(E76&gt;0,F76&gt;0),INDEX('Part V-2'!$D$18:$D$82,MATCH($A76,'Part V-2'!$C$18:$C$82,0)),"")</f>
        <v>0</v>
      </c>
      <c r="C76" s="59" t="s">
        <v>286</v>
      </c>
      <c r="D76" s="59" t="s">
        <v>279</v>
      </c>
      <c r="E76" s="76" t="str">
        <f>IF(INDEX('Part V-2'!$E$18:$E$82,MATCH($A76,'Part V-2'!$C$18:$C$82,0))&gt;0,INDEX('Part V-2'!$E$18:$E$82,MATCH($A76,'Part V-2'!$C$18:$C$82,0)),"")</f>
        <v/>
      </c>
      <c r="F76" s="76" t="str">
        <f>IF(INDEX('Part V-2'!$F$18:$F$82,MATCH($A76,'Part V-2'!$C$18:$C$82,0))&gt;0,INDEX('Part V-2'!$F$18:$F$82,MATCH($A76,'Part V-2'!$C$18:$C$82,0)),"")</f>
        <v/>
      </c>
      <c r="G76" s="62">
        <f>IF(OR(E76&gt;0,F76&gt;0),INDEX('Part V-2'!$T$18:$T$82,MATCH($A76,'Part V-2'!$C$18:$C$82,0)),"")</f>
        <v>0</v>
      </c>
      <c r="H76" s="60"/>
      <c r="I76" s="60"/>
      <c r="J76" s="64" t="str">
        <f>IF(G76&gt;0,'Part V-2'!I20+'Part V-2'!L20+'Part V-2'!O20+'Part V-2'!R20,"")</f>
        <v/>
      </c>
      <c r="K76" s="80">
        <f>IF(OR(E76&gt;0,F76&gt;0),INDEX('Part V-2'!$U$18:$U$82,MATCH($A76,'Part V-2'!$C$18:$C$82,0)),"")</f>
        <v>0</v>
      </c>
      <c r="L76" s="80" t="str">
        <f t="shared" si="13"/>
        <v/>
      </c>
      <c r="M76" s="80" t="str">
        <f t="shared" si="9"/>
        <v/>
      </c>
      <c r="N76" s="80">
        <f>IF(OR(E76&gt;0,F76&gt;0),INDEX('Part V-2'!$S$18:$S$82,MATCH($A76,'Part V-2'!$C$18:$C$82,0)),"")</f>
        <v>0</v>
      </c>
      <c r="O76" s="80" t="str">
        <f t="shared" si="10"/>
        <v/>
      </c>
      <c r="P76" s="84" t="str">
        <f t="shared" si="11"/>
        <v/>
      </c>
    </row>
    <row r="77" spans="1:16" x14ac:dyDescent="0.2">
      <c r="A77" s="201" t="s">
        <v>122</v>
      </c>
      <c r="B77" s="61">
        <f>IF(OR(E77&gt;0,F77&gt;0),INDEX('Part V-2'!$D$18:$D$82,MATCH($A77,'Part V-2'!$C$18:$C$82,0)),"")</f>
        <v>0</v>
      </c>
      <c r="C77" s="59" t="s">
        <v>286</v>
      </c>
      <c r="D77" s="59" t="s">
        <v>279</v>
      </c>
      <c r="E77" s="76" t="str">
        <f>IF(INDEX('Part V-2'!$E$18:$E$82,MATCH($A77,'Part V-2'!$C$18:$C$82,0))&gt;0,INDEX('Part V-2'!$E$18:$E$82,MATCH($A77,'Part V-2'!$C$18:$C$82,0)),"")</f>
        <v/>
      </c>
      <c r="F77" s="76" t="str">
        <f>IF(INDEX('Part V-2'!$F$18:$F$82,MATCH($A77,'Part V-2'!$C$18:$C$82,0))&gt;0,INDEX('Part V-2'!$F$18:$F$82,MATCH($A77,'Part V-2'!$C$18:$C$82,0)),"")</f>
        <v/>
      </c>
      <c r="G77" s="62">
        <f>IF(OR(E77&gt;0,F77&gt;0),INDEX('Part V-2'!$T$18:$T$82,MATCH($A77,'Part V-2'!$C$18:$C$82,0)),"")</f>
        <v>0</v>
      </c>
      <c r="H77" s="60"/>
      <c r="I77" s="60"/>
      <c r="J77" s="64" t="str">
        <f>IF(G77&gt;0,'Part V-2'!I21+'Part V-2'!L21+'Part V-2'!O21+'Part V-2'!R21,"")</f>
        <v/>
      </c>
      <c r="K77" s="80">
        <f>IF(OR(E77&gt;0,F77&gt;0),INDEX('Part V-2'!$U$18:$U$82,MATCH($A77,'Part V-2'!$C$18:$C$82,0)),"")</f>
        <v>0</v>
      </c>
      <c r="L77" s="80" t="str">
        <f t="shared" si="13"/>
        <v/>
      </c>
      <c r="M77" s="80" t="str">
        <f t="shared" si="9"/>
        <v/>
      </c>
      <c r="N77" s="80">
        <f>IF(OR(E77&gt;0,F77&gt;0),INDEX('Part V-2'!$S$18:$S$82,MATCH($A77,'Part V-2'!$C$18:$C$82,0)),"")</f>
        <v>0</v>
      </c>
      <c r="O77" s="80" t="str">
        <f t="shared" si="10"/>
        <v/>
      </c>
      <c r="P77" s="84" t="str">
        <f t="shared" si="11"/>
        <v/>
      </c>
    </row>
    <row r="78" spans="1:16" x14ac:dyDescent="0.2">
      <c r="A78" s="201" t="s">
        <v>124</v>
      </c>
      <c r="B78" s="61">
        <f>IF(OR(E78&gt;0,F78&gt;0),INDEX('Part V-2'!$D$18:$D$82,MATCH($A78,'Part V-2'!$C$18:$C$82,0)),"")</f>
        <v>0</v>
      </c>
      <c r="C78" s="59" t="s">
        <v>286</v>
      </c>
      <c r="D78" s="59" t="s">
        <v>279</v>
      </c>
      <c r="E78" s="76" t="str">
        <f>IF(INDEX('Part V-2'!$E$18:$E$82,MATCH($A78,'Part V-2'!$C$18:$C$82,0))&gt;0,INDEX('Part V-2'!$E$18:$E$82,MATCH($A78,'Part V-2'!$C$18:$C$82,0)),"")</f>
        <v/>
      </c>
      <c r="F78" s="76" t="str">
        <f>IF(INDEX('Part V-2'!$F$18:$F$82,MATCH($A78,'Part V-2'!$C$18:$C$82,0))&gt;0,INDEX('Part V-2'!$F$18:$F$82,MATCH($A78,'Part V-2'!$C$18:$C$82,0)),"")</f>
        <v/>
      </c>
      <c r="G78" s="62">
        <f>IF(OR(E78&gt;0,F78&gt;0),INDEX('Part V-2'!$T$18:$T$82,MATCH($A78,'Part V-2'!$C$18:$C$82,0)),"")</f>
        <v>0</v>
      </c>
      <c r="H78" s="60"/>
      <c r="I78" s="60"/>
      <c r="J78" s="64" t="str">
        <f>IF(G78&gt;0,'Part V-2'!I22+'Part V-2'!L22+'Part V-2'!O22+'Part V-2'!R22,"")</f>
        <v/>
      </c>
      <c r="K78" s="80">
        <f>IF(OR(E78&gt;0,F78&gt;0),INDEX('Part V-2'!$U$18:$U$82,MATCH($A78,'Part V-2'!$C$18:$C$82,0)),"")</f>
        <v>0</v>
      </c>
      <c r="L78" s="80" t="str">
        <f t="shared" si="13"/>
        <v/>
      </c>
      <c r="M78" s="80" t="str">
        <f t="shared" si="9"/>
        <v/>
      </c>
      <c r="N78" s="80">
        <f>IF(OR(E78&gt;0,F78&gt;0),INDEX('Part V-2'!$S$18:$S$82,MATCH($A78,'Part V-2'!$C$18:$C$82,0)),"")</f>
        <v>0</v>
      </c>
      <c r="O78" s="80" t="str">
        <f t="shared" si="10"/>
        <v/>
      </c>
      <c r="P78" s="84" t="str">
        <f t="shared" si="11"/>
        <v/>
      </c>
    </row>
    <row r="79" spans="1:16" x14ac:dyDescent="0.2">
      <c r="A79" s="201" t="s">
        <v>126</v>
      </c>
      <c r="B79" s="61">
        <f>IF(OR(E79&gt;0,F79&gt;0),INDEX('Part V-2'!$D$18:$D$82,MATCH($A79,'Part V-2'!$C$18:$C$82,0)),"")</f>
        <v>0</v>
      </c>
      <c r="C79" s="59" t="s">
        <v>286</v>
      </c>
      <c r="D79" s="59" t="s">
        <v>279</v>
      </c>
      <c r="E79" s="76" t="str">
        <f>IF(INDEX('Part V-2'!$E$18:$E$82,MATCH($A79,'Part V-2'!$C$18:$C$82,0))&gt;0,INDEX('Part V-2'!$E$18:$E$82,MATCH($A79,'Part V-2'!$C$18:$C$82,0)),"")</f>
        <v/>
      </c>
      <c r="F79" s="76" t="str">
        <f>IF(INDEX('Part V-2'!$F$18:$F$82,MATCH($A79,'Part V-2'!$C$18:$C$82,0))&gt;0,INDEX('Part V-2'!$F$18:$F$82,MATCH($A79,'Part V-2'!$C$18:$C$82,0)),"")</f>
        <v/>
      </c>
      <c r="G79" s="62">
        <f>IF(OR(E79&gt;0,F79&gt;0),INDEX('Part V-2'!$T$18:$T$82,MATCH($A79,'Part V-2'!$C$18:$C$82,0)),"")</f>
        <v>0</v>
      </c>
      <c r="H79" s="60"/>
      <c r="I79" s="60"/>
      <c r="J79" s="64" t="str">
        <f>IF(G79&gt;0,'Part V-2'!I23+'Part V-2'!L23+'Part V-2'!O23+'Part V-2'!R23,"")</f>
        <v/>
      </c>
      <c r="K79" s="80">
        <f>IF(OR(E79&gt;0,F79&gt;0),INDEX('Part V-2'!$U$18:$U$82,MATCH($A79,'Part V-2'!$C$18:$C$82,0)),"")</f>
        <v>0</v>
      </c>
      <c r="L79" s="80" t="str">
        <f t="shared" si="13"/>
        <v/>
      </c>
      <c r="M79" s="80" t="str">
        <f t="shared" si="9"/>
        <v/>
      </c>
      <c r="N79" s="80">
        <f>IF(OR(E79&gt;0,F79&gt;0),INDEX('Part V-2'!$S$18:$S$82,MATCH($A79,'Part V-2'!$C$18:$C$82,0)),"")</f>
        <v>0</v>
      </c>
      <c r="O79" s="80" t="str">
        <f t="shared" si="10"/>
        <v/>
      </c>
      <c r="P79" s="84" t="str">
        <f t="shared" si="11"/>
        <v/>
      </c>
    </row>
    <row r="80" spans="1:16" x14ac:dyDescent="0.2">
      <c r="A80" s="201" t="s">
        <v>128</v>
      </c>
      <c r="B80" s="61">
        <f>IF(OR(E80&gt;0,F80&gt;0),INDEX('Part V-2'!$D$18:$D$82,MATCH($A80,'Part V-2'!$C$18:$C$82,0)),"")</f>
        <v>0</v>
      </c>
      <c r="C80" s="59" t="s">
        <v>286</v>
      </c>
      <c r="D80" s="59" t="s">
        <v>279</v>
      </c>
      <c r="E80" s="76" t="str">
        <f>IF(INDEX('Part V-2'!$E$18:$E$82,MATCH($A80,'Part V-2'!$C$18:$C$82,0))&gt;0,INDEX('Part V-2'!$E$18:$E$82,MATCH($A80,'Part V-2'!$C$18:$C$82,0)),"")</f>
        <v/>
      </c>
      <c r="F80" s="76" t="str">
        <f>IF(INDEX('Part V-2'!$F$18:$F$82,MATCH($A80,'Part V-2'!$C$18:$C$82,0))&gt;0,INDEX('Part V-2'!$F$18:$F$82,MATCH($A80,'Part V-2'!$C$18:$C$82,0)),"")</f>
        <v/>
      </c>
      <c r="G80" s="62">
        <f>IF(OR(E80&gt;0,F80&gt;0),INDEX('Part V-2'!$T$18:$T$82,MATCH($A80,'Part V-2'!$C$18:$C$82,0)),"")</f>
        <v>0</v>
      </c>
      <c r="H80" s="60"/>
      <c r="I80" s="60"/>
      <c r="J80" s="64" t="str">
        <f>IF(G80&gt;0,'Part V-2'!I24+'Part V-2'!L24+'Part V-2'!O24+'Part V-2'!R24,"")</f>
        <v/>
      </c>
      <c r="K80" s="80">
        <f>IF(OR(E80&gt;0,F80&gt;0),INDEX('Part V-2'!$U$18:$U$82,MATCH($A80,'Part V-2'!$C$18:$C$82,0)),"")</f>
        <v>0</v>
      </c>
      <c r="L80" s="80" t="str">
        <f t="shared" si="13"/>
        <v/>
      </c>
      <c r="M80" s="80" t="str">
        <f t="shared" si="9"/>
        <v/>
      </c>
      <c r="N80" s="80">
        <f>IF(OR(E80&gt;0,F80&gt;0),INDEX('Part V-2'!$S$18:$S$82,MATCH($A80,'Part V-2'!$C$18:$C$82,0)),"")</f>
        <v>0</v>
      </c>
      <c r="O80" s="80" t="str">
        <f t="shared" si="10"/>
        <v/>
      </c>
      <c r="P80" s="84" t="str">
        <f t="shared" si="11"/>
        <v/>
      </c>
    </row>
    <row r="81" spans="1:16" x14ac:dyDescent="0.2">
      <c r="A81" s="201" t="s">
        <v>130</v>
      </c>
      <c r="B81" s="61">
        <f>IF(OR(E81&gt;0,F81&gt;0),INDEX('Part V-2'!$D$18:$D$82,MATCH($A81,'Part V-2'!$C$18:$C$82,0)),"")</f>
        <v>0</v>
      </c>
      <c r="C81" s="59" t="s">
        <v>286</v>
      </c>
      <c r="D81" s="59" t="s">
        <v>279</v>
      </c>
      <c r="E81" s="76" t="str">
        <f>IF(INDEX('Part V-2'!$E$18:$E$82,MATCH($A81,'Part V-2'!$C$18:$C$82,0))&gt;0,INDEX('Part V-2'!$E$18:$E$82,MATCH($A81,'Part V-2'!$C$18:$C$82,0)),"")</f>
        <v/>
      </c>
      <c r="F81" s="76" t="str">
        <f>IF(INDEX('Part V-2'!$F$18:$F$82,MATCH($A81,'Part V-2'!$C$18:$C$82,0))&gt;0,INDEX('Part V-2'!$F$18:$F$82,MATCH($A81,'Part V-2'!$C$18:$C$82,0)),"")</f>
        <v/>
      </c>
      <c r="G81" s="62">
        <f>IF(OR(E81&gt;0,F81&gt;0),INDEX('Part V-2'!$T$18:$T$82,MATCH($A81,'Part V-2'!$C$18:$C$82,0)),"")</f>
        <v>0</v>
      </c>
      <c r="H81" s="60"/>
      <c r="I81" s="60"/>
      <c r="J81" s="64" t="str">
        <f>IF(G81&gt;0,'Part V-2'!I25+'Part V-2'!L25+'Part V-2'!O25+'Part V-2'!R25,"")</f>
        <v/>
      </c>
      <c r="K81" s="80">
        <f>IF(OR(E81&gt;0,F81&gt;0),INDEX('Part V-2'!$U$18:$U$82,MATCH($A81,'Part V-2'!$C$18:$C$82,0)),"")</f>
        <v>0</v>
      </c>
      <c r="L81" s="80" t="str">
        <f t="shared" si="13"/>
        <v/>
      </c>
      <c r="M81" s="80" t="str">
        <f t="shared" si="9"/>
        <v/>
      </c>
      <c r="N81" s="80">
        <f>IF(OR(E81&gt;0,F81&gt;0),INDEX('Part V-2'!$S$18:$S$82,MATCH($A81,'Part V-2'!$C$18:$C$82,0)),"")</f>
        <v>0</v>
      </c>
      <c r="O81" s="80" t="str">
        <f t="shared" si="10"/>
        <v/>
      </c>
      <c r="P81" s="84" t="str">
        <f t="shared" si="11"/>
        <v/>
      </c>
    </row>
    <row r="82" spans="1:16" x14ac:dyDescent="0.2">
      <c r="A82" s="201" t="s">
        <v>132</v>
      </c>
      <c r="B82" s="61">
        <f>IF(OR(E82&gt;0,F82&gt;0),INDEX('Part V-2'!$D$18:$D$82,MATCH($A82,'Part V-2'!$C$18:$C$82,0)),"")</f>
        <v>0</v>
      </c>
      <c r="C82" s="59" t="s">
        <v>286</v>
      </c>
      <c r="D82" s="59" t="s">
        <v>279</v>
      </c>
      <c r="E82" s="76" t="str">
        <f>IF(INDEX('Part V-2'!$E$18:$E$82,MATCH($A82,'Part V-2'!$C$18:$C$82,0))&gt;0,INDEX('Part V-2'!$E$18:$E$82,MATCH($A82,'Part V-2'!$C$18:$C$82,0)),"")</f>
        <v/>
      </c>
      <c r="F82" s="76" t="str">
        <f>IF(INDEX('Part V-2'!$F$18:$F$82,MATCH($A82,'Part V-2'!$C$18:$C$82,0))&gt;0,INDEX('Part V-2'!$F$18:$F$82,MATCH($A82,'Part V-2'!$C$18:$C$82,0)),"")</f>
        <v/>
      </c>
      <c r="G82" s="62">
        <f>IF(OR(E82&gt;0,F82&gt;0),INDEX('Part V-2'!$T$18:$T$82,MATCH($A82,'Part V-2'!$C$18:$C$82,0)),"")</f>
        <v>0</v>
      </c>
      <c r="H82" s="60"/>
      <c r="I82" s="60"/>
      <c r="J82" s="64" t="str">
        <f>IF(G82&gt;0,'Part V-2'!I26+'Part V-2'!L26+'Part V-2'!O26+'Part V-2'!R26,"")</f>
        <v/>
      </c>
      <c r="K82" s="80">
        <f>IF(OR(E82&gt;0,F82&gt;0),INDEX('Part V-2'!$U$18:$U$82,MATCH($A82,'Part V-2'!$C$18:$C$82,0)),"")</f>
        <v>0</v>
      </c>
      <c r="L82" s="80" t="str">
        <f t="shared" si="13"/>
        <v/>
      </c>
      <c r="M82" s="80" t="str">
        <f t="shared" si="9"/>
        <v/>
      </c>
      <c r="N82" s="80">
        <f>IF(OR(E82&gt;0,F82&gt;0),INDEX('Part V-2'!$S$18:$S$82,MATCH($A82,'Part V-2'!$C$18:$C$82,0)),"")</f>
        <v>0</v>
      </c>
      <c r="O82" s="80" t="str">
        <f t="shared" si="10"/>
        <v/>
      </c>
      <c r="P82" s="84" t="str">
        <f t="shared" si="11"/>
        <v/>
      </c>
    </row>
    <row r="83" spans="1:16" x14ac:dyDescent="0.2">
      <c r="A83" s="201" t="s">
        <v>134</v>
      </c>
      <c r="B83" s="61">
        <f>IF(OR(E83&gt;0,F83&gt;0),INDEX('Part V-2'!$D$18:$D$82,MATCH($A83,'Part V-2'!$C$18:$C$82,0)),"")</f>
        <v>0</v>
      </c>
      <c r="C83" s="59" t="s">
        <v>286</v>
      </c>
      <c r="D83" s="59" t="s">
        <v>279</v>
      </c>
      <c r="E83" s="76" t="str">
        <f>IF(INDEX('Part V-2'!$E$18:$E$82,MATCH($A83,'Part V-2'!$C$18:$C$82,0))&gt;0,INDEX('Part V-2'!$E$18:$E$82,MATCH($A83,'Part V-2'!$C$18:$C$82,0)),"")</f>
        <v/>
      </c>
      <c r="F83" s="76" t="str">
        <f>IF(INDEX('Part V-2'!$F$18:$F$82,MATCH($A83,'Part V-2'!$C$18:$C$82,0))&gt;0,INDEX('Part V-2'!$F$18:$F$82,MATCH($A83,'Part V-2'!$C$18:$C$82,0)),"")</f>
        <v/>
      </c>
      <c r="G83" s="62">
        <f>IF(OR(E83&gt;0,F83&gt;0),INDEX('Part V-2'!$T$18:$T$82,MATCH($A83,'Part V-2'!$C$18:$C$82,0)),"")</f>
        <v>0</v>
      </c>
      <c r="H83" s="60"/>
      <c r="I83" s="60"/>
      <c r="J83" s="64" t="str">
        <f>IF(G83&gt;0,'Part V-2'!I27+'Part V-2'!L27+'Part V-2'!O27+'Part V-2'!R27,"")</f>
        <v/>
      </c>
      <c r="K83" s="80">
        <f>IF(OR(E83&gt;0,F83&gt;0),INDEX('Part V-2'!$U$18:$U$82,MATCH($A83,'Part V-2'!$C$18:$C$82,0)),"")</f>
        <v>0</v>
      </c>
      <c r="L83" s="80" t="str">
        <f t="shared" si="13"/>
        <v/>
      </c>
      <c r="M83" s="80" t="str">
        <f t="shared" si="9"/>
        <v/>
      </c>
      <c r="N83" s="80">
        <f>IF(OR(E83&gt;0,F83&gt;0),INDEX('Part V-2'!$S$18:$S$82,MATCH($A83,'Part V-2'!$C$18:$C$82,0)),"")</f>
        <v>0</v>
      </c>
      <c r="O83" s="80" t="str">
        <f t="shared" si="10"/>
        <v/>
      </c>
      <c r="P83" s="84" t="str">
        <f t="shared" si="11"/>
        <v/>
      </c>
    </row>
    <row r="84" spans="1:16" x14ac:dyDescent="0.2">
      <c r="A84" s="201" t="s">
        <v>136</v>
      </c>
      <c r="B84" s="61">
        <f>IF(OR(E84&gt;0,F84&gt;0),INDEX('Part V-2'!$D$18:$D$82,MATCH($A84,'Part V-2'!$C$18:$C$82,0)),"")</f>
        <v>0</v>
      </c>
      <c r="C84" s="59" t="s">
        <v>286</v>
      </c>
      <c r="D84" s="59" t="s">
        <v>279</v>
      </c>
      <c r="E84" s="76" t="str">
        <f>IF(INDEX('Part V-2'!$E$18:$E$82,MATCH($A84,'Part V-2'!$C$18:$C$82,0))&gt;0,INDEX('Part V-2'!$E$18:$E$82,MATCH($A84,'Part V-2'!$C$18:$C$82,0)),"")</f>
        <v/>
      </c>
      <c r="F84" s="76" t="str">
        <f>IF(INDEX('Part V-2'!$F$18:$F$82,MATCH($A84,'Part V-2'!$C$18:$C$82,0))&gt;0,INDEX('Part V-2'!$F$18:$F$82,MATCH($A84,'Part V-2'!$C$18:$C$82,0)),"")</f>
        <v/>
      </c>
      <c r="G84" s="62">
        <f>IF(OR(E84&gt;0,F84&gt;0),INDEX('Part V-2'!$T$18:$T$82,MATCH($A84,'Part V-2'!$C$18:$C$82,0)),"")</f>
        <v>0</v>
      </c>
      <c r="H84" s="60"/>
      <c r="I84" s="60"/>
      <c r="J84" s="64" t="str">
        <f>IF(G84&gt;0,'Part V-2'!I28+'Part V-2'!L28+'Part V-2'!O28+'Part V-2'!R28,"")</f>
        <v/>
      </c>
      <c r="K84" s="80">
        <f>IF(OR(E84&gt;0,F84&gt;0),INDEX('Part V-2'!$U$18:$U$82,MATCH($A84,'Part V-2'!$C$18:$C$82,0)),"")</f>
        <v>0</v>
      </c>
      <c r="L84" s="80" t="str">
        <f t="shared" si="13"/>
        <v/>
      </c>
      <c r="M84" s="80" t="str">
        <f t="shared" si="9"/>
        <v/>
      </c>
      <c r="N84" s="80">
        <f>IF(OR(E84&gt;0,F84&gt;0),INDEX('Part V-2'!$S$18:$S$82,MATCH($A84,'Part V-2'!$C$18:$C$82,0)),"")</f>
        <v>0</v>
      </c>
      <c r="O84" s="80" t="str">
        <f t="shared" si="10"/>
        <v/>
      </c>
      <c r="P84" s="84" t="str">
        <f t="shared" si="11"/>
        <v/>
      </c>
    </row>
    <row r="85" spans="1:16" x14ac:dyDescent="0.2">
      <c r="A85" s="201" t="s">
        <v>138</v>
      </c>
      <c r="B85" s="61">
        <f>IF(OR(E85&gt;0,F85&gt;0),INDEX('Part V-2'!$D$18:$D$82,MATCH($A85,'Part V-2'!$C$18:$C$82,0)),"")</f>
        <v>0</v>
      </c>
      <c r="C85" s="59" t="s">
        <v>286</v>
      </c>
      <c r="D85" s="59" t="s">
        <v>279</v>
      </c>
      <c r="E85" s="76" t="str">
        <f>IF(INDEX('Part V-2'!$E$18:$E$82,MATCH($A85,'Part V-2'!$C$18:$C$82,0))&gt;0,INDEX('Part V-2'!$E$18:$E$82,MATCH($A85,'Part V-2'!$C$18:$C$82,0)),"")</f>
        <v/>
      </c>
      <c r="F85" s="76" t="str">
        <f>IF(INDEX('Part V-2'!$F$18:$F$82,MATCH($A85,'Part V-2'!$C$18:$C$82,0))&gt;0,INDEX('Part V-2'!$F$18:$F$82,MATCH($A85,'Part V-2'!$C$18:$C$82,0)),"")</f>
        <v/>
      </c>
      <c r="G85" s="62">
        <f>IF(OR(E85&gt;0,F85&gt;0),INDEX('Part V-2'!$T$18:$T$82,MATCH($A85,'Part V-2'!$C$18:$C$82,0)),"")</f>
        <v>0</v>
      </c>
      <c r="H85" s="60"/>
      <c r="I85" s="60"/>
      <c r="J85" s="64" t="str">
        <f>IF(G85&gt;0,'Part V-2'!I29+'Part V-2'!L29+'Part V-2'!O29+'Part V-2'!R29,"")</f>
        <v/>
      </c>
      <c r="K85" s="80">
        <f>IF(OR(E85&gt;0,F85&gt;0),INDEX('Part V-2'!$U$18:$U$82,MATCH($A85,'Part V-2'!$C$18:$C$82,0)),"")</f>
        <v>0</v>
      </c>
      <c r="L85" s="80" t="str">
        <f t="shared" si="13"/>
        <v/>
      </c>
      <c r="M85" s="80" t="str">
        <f t="shared" si="9"/>
        <v/>
      </c>
      <c r="N85" s="80">
        <f>IF(OR(E85&gt;0,F85&gt;0),INDEX('Part V-2'!$S$18:$S$82,MATCH($A85,'Part V-2'!$C$18:$C$82,0)),"")</f>
        <v>0</v>
      </c>
      <c r="O85" s="80" t="str">
        <f t="shared" si="10"/>
        <v/>
      </c>
      <c r="P85" s="84" t="str">
        <f t="shared" si="11"/>
        <v/>
      </c>
    </row>
    <row r="86" spans="1:16" x14ac:dyDescent="0.2">
      <c r="A86" s="201" t="s">
        <v>140</v>
      </c>
      <c r="B86" s="61">
        <f>IF(OR(E86&gt;0,F86&gt;0),INDEX('Part V-2'!$D$18:$D$82,MATCH($A86,'Part V-2'!$C$18:$C$82,0)),"")</f>
        <v>0</v>
      </c>
      <c r="C86" s="59" t="s">
        <v>286</v>
      </c>
      <c r="D86" s="59" t="s">
        <v>279</v>
      </c>
      <c r="E86" s="76" t="str">
        <f>IF(INDEX('Part V-2'!$E$18:$E$82,MATCH($A86,'Part V-2'!$C$18:$C$82,0))&gt;0,INDEX('Part V-2'!$E$18:$E$82,MATCH($A86,'Part V-2'!$C$18:$C$82,0)),"")</f>
        <v/>
      </c>
      <c r="F86" s="76" t="str">
        <f>IF(INDEX('Part V-2'!$F$18:$F$82,MATCH($A86,'Part V-2'!$C$18:$C$82,0))&gt;0,INDEX('Part V-2'!$F$18:$F$82,MATCH($A86,'Part V-2'!$C$18:$C$82,0)),"")</f>
        <v/>
      </c>
      <c r="G86" s="62">
        <f>IF(OR(E86&gt;0,F86&gt;0),INDEX('Part V-2'!$T$18:$T$82,MATCH($A86,'Part V-2'!$C$18:$C$82,0)),"")</f>
        <v>0</v>
      </c>
      <c r="H86" s="60"/>
      <c r="I86" s="60"/>
      <c r="J86" s="64" t="str">
        <f>IF(G86&gt;0,'Part V-2'!I30+'Part V-2'!L30+'Part V-2'!O30+'Part V-2'!R30,"")</f>
        <v/>
      </c>
      <c r="K86" s="80">
        <f>IF(OR(E86&gt;0,F86&gt;0),INDEX('Part V-2'!$U$18:$U$82,MATCH($A86,'Part V-2'!$C$18:$C$82,0)),"")</f>
        <v>0</v>
      </c>
      <c r="L86" s="80" t="str">
        <f t="shared" si="13"/>
        <v/>
      </c>
      <c r="M86" s="80" t="str">
        <f t="shared" si="9"/>
        <v/>
      </c>
      <c r="N86" s="80">
        <f>IF(OR(E86&gt;0,F86&gt;0),INDEX('Part V-2'!$S$18:$S$82,MATCH($A86,'Part V-2'!$C$18:$C$82,0)),"")</f>
        <v>0</v>
      </c>
      <c r="O86" s="80" t="str">
        <f t="shared" si="10"/>
        <v/>
      </c>
      <c r="P86" s="84" t="str">
        <f t="shared" si="11"/>
        <v/>
      </c>
    </row>
    <row r="87" spans="1:16" x14ac:dyDescent="0.2">
      <c r="A87" s="201" t="s">
        <v>142</v>
      </c>
      <c r="B87" s="61">
        <f>IF(OR(E87&gt;0,F87&gt;0),INDEX('Part V-2'!$D$18:$D$82,MATCH($A87,'Part V-2'!$C$18:$C$82,0)),"")</f>
        <v>0</v>
      </c>
      <c r="C87" s="59" t="s">
        <v>286</v>
      </c>
      <c r="D87" s="59" t="s">
        <v>279</v>
      </c>
      <c r="E87" s="76" t="str">
        <f>IF(INDEX('Part V-2'!$E$18:$E$82,MATCH($A87,'Part V-2'!$C$18:$C$82,0))&gt;0,INDEX('Part V-2'!$E$18:$E$82,MATCH($A87,'Part V-2'!$C$18:$C$82,0)),"")</f>
        <v/>
      </c>
      <c r="F87" s="76" t="str">
        <f>IF(INDEX('Part V-2'!$F$18:$F$82,MATCH($A87,'Part V-2'!$C$18:$C$82,0))&gt;0,INDEX('Part V-2'!$F$18:$F$82,MATCH($A87,'Part V-2'!$C$18:$C$82,0)),"")</f>
        <v/>
      </c>
      <c r="G87" s="62">
        <f>IF(OR(E87&gt;0,F87&gt;0),INDEX('Part V-2'!$T$18:$T$82,MATCH($A87,'Part V-2'!$C$18:$C$82,0)),"")</f>
        <v>0</v>
      </c>
      <c r="H87" s="60"/>
      <c r="I87" s="60"/>
      <c r="J87" s="64" t="str">
        <f>IF(G87&gt;0,'Part V-2'!I31+'Part V-2'!L31+'Part V-2'!O31+'Part V-2'!R31,"")</f>
        <v/>
      </c>
      <c r="K87" s="80">
        <f>IF(OR(E87&gt;0,F87&gt;0),INDEX('Part V-2'!$U$18:$U$82,MATCH($A87,'Part V-2'!$C$18:$C$82,0)),"")</f>
        <v>0</v>
      </c>
      <c r="L87" s="80" t="str">
        <f t="shared" si="13"/>
        <v/>
      </c>
      <c r="M87" s="80" t="str">
        <f t="shared" si="9"/>
        <v/>
      </c>
      <c r="N87" s="80">
        <f>IF(OR(E87&gt;0,F87&gt;0),INDEX('Part V-2'!$S$18:$S$82,MATCH($A87,'Part V-2'!$C$18:$C$82,0)),"")</f>
        <v>0</v>
      </c>
      <c r="O87" s="80" t="str">
        <f t="shared" si="10"/>
        <v/>
      </c>
      <c r="P87" s="84" t="str">
        <f t="shared" si="11"/>
        <v/>
      </c>
    </row>
    <row r="88" spans="1:16" x14ac:dyDescent="0.2">
      <c r="A88" s="201" t="s">
        <v>144</v>
      </c>
      <c r="B88" s="61">
        <f>IF(OR(E88&gt;0,F88&gt;0),INDEX('Part V-2'!$D$18:$D$82,MATCH($A88,'Part V-2'!$C$18:$C$82,0)),"")</f>
        <v>0</v>
      </c>
      <c r="C88" s="59" t="s">
        <v>286</v>
      </c>
      <c r="D88" s="59" t="s">
        <v>279</v>
      </c>
      <c r="E88" s="76" t="str">
        <f>IF(INDEX('Part V-2'!$E$18:$E$82,MATCH($A88,'Part V-2'!$C$18:$C$82,0))&gt;0,INDEX('Part V-2'!$E$18:$E$82,MATCH($A88,'Part V-2'!$C$18:$C$82,0)),"")</f>
        <v/>
      </c>
      <c r="F88" s="76" t="str">
        <f>IF(INDEX('Part V-2'!$F$18:$F$82,MATCH($A88,'Part V-2'!$C$18:$C$82,0))&gt;0,INDEX('Part V-2'!$F$18:$F$82,MATCH($A88,'Part V-2'!$C$18:$C$82,0)),"")</f>
        <v/>
      </c>
      <c r="G88" s="62">
        <f>IF(OR(E88&gt;0,F88&gt;0),INDEX('Part V-2'!$T$18:$T$82,MATCH($A88,'Part V-2'!$C$18:$C$82,0)),"")</f>
        <v>0</v>
      </c>
      <c r="H88" s="60"/>
      <c r="I88" s="60"/>
      <c r="J88" s="64" t="str">
        <f>IF(G88&gt;0,'Part V-2'!I32+'Part V-2'!L32+'Part V-2'!O32+'Part V-2'!R32,"")</f>
        <v/>
      </c>
      <c r="K88" s="80">
        <f>IF(OR(E88&gt;0,F88&gt;0),INDEX('Part V-2'!$U$18:$U$82,MATCH($A88,'Part V-2'!$C$18:$C$82,0)),"")</f>
        <v>0</v>
      </c>
      <c r="L88" s="80" t="str">
        <f t="shared" si="13"/>
        <v/>
      </c>
      <c r="M88" s="80" t="str">
        <f t="shared" si="9"/>
        <v/>
      </c>
      <c r="N88" s="80">
        <f>IF(OR(E88&gt;0,F88&gt;0),INDEX('Part V-2'!$S$18:$S$82,MATCH($A88,'Part V-2'!$C$18:$C$82,0)),"")</f>
        <v>0</v>
      </c>
      <c r="O88" s="80" t="str">
        <f t="shared" si="10"/>
        <v/>
      </c>
      <c r="P88" s="84" t="str">
        <f t="shared" si="11"/>
        <v/>
      </c>
    </row>
    <row r="89" spans="1:16" x14ac:dyDescent="0.2">
      <c r="A89" s="201" t="s">
        <v>146</v>
      </c>
      <c r="B89" s="61">
        <f>IF(OR(E89&gt;0,F89&gt;0),INDEX('Part V-2'!$D$18:$D$82,MATCH($A89,'Part V-2'!$C$18:$C$82,0)),"")</f>
        <v>0</v>
      </c>
      <c r="C89" s="59" t="s">
        <v>286</v>
      </c>
      <c r="D89" s="59" t="s">
        <v>279</v>
      </c>
      <c r="E89" s="76" t="str">
        <f>IF(INDEX('Part V-2'!$E$18:$E$82,MATCH($A89,'Part V-2'!$C$18:$C$82,0))&gt;0,INDEX('Part V-2'!$E$18:$E$82,MATCH($A89,'Part V-2'!$C$18:$C$82,0)),"")</f>
        <v/>
      </c>
      <c r="F89" s="76" t="str">
        <f>IF(INDEX('Part V-2'!$F$18:$F$82,MATCH($A89,'Part V-2'!$C$18:$C$82,0))&gt;0,INDEX('Part V-2'!$F$18:$F$82,MATCH($A89,'Part V-2'!$C$18:$C$82,0)),"")</f>
        <v/>
      </c>
      <c r="G89" s="62">
        <f>IF(OR(E89&gt;0,F89&gt;0),INDEX('Part V-2'!$T$18:$T$82,MATCH($A89,'Part V-2'!$C$18:$C$82,0)),"")</f>
        <v>0</v>
      </c>
      <c r="H89" s="60"/>
      <c r="I89" s="60"/>
      <c r="J89" s="64" t="str">
        <f>IF(G89&gt;0,'Part V-2'!I33+'Part V-2'!L33+'Part V-2'!O33+'Part V-2'!R33,"")</f>
        <v/>
      </c>
      <c r="K89" s="80">
        <f>IF(OR(E89&gt;0,F89&gt;0),INDEX('Part V-2'!$U$18:$U$82,MATCH($A89,'Part V-2'!$C$18:$C$82,0)),"")</f>
        <v>0</v>
      </c>
      <c r="L89" s="80" t="str">
        <f t="shared" si="13"/>
        <v/>
      </c>
      <c r="M89" s="80" t="str">
        <f t="shared" si="9"/>
        <v/>
      </c>
      <c r="N89" s="80">
        <f>IF(OR(E89&gt;0,F89&gt;0),INDEX('Part V-2'!$S$18:$S$82,MATCH($A89,'Part V-2'!$C$18:$C$82,0)),"")</f>
        <v>0</v>
      </c>
      <c r="O89" s="80" t="str">
        <f t="shared" si="10"/>
        <v/>
      </c>
      <c r="P89" s="84" t="str">
        <f t="shared" si="11"/>
        <v/>
      </c>
    </row>
    <row r="90" spans="1:16" x14ac:dyDescent="0.2">
      <c r="A90" s="201" t="s">
        <v>148</v>
      </c>
      <c r="B90" s="61">
        <f>IF(OR(E90&gt;0,F90&gt;0),INDEX('Part V-2'!$D$18:$D$82,MATCH($A90,'Part V-2'!$C$18:$C$82,0)),"")</f>
        <v>0</v>
      </c>
      <c r="C90" s="59" t="s">
        <v>286</v>
      </c>
      <c r="D90" s="59" t="s">
        <v>279</v>
      </c>
      <c r="E90" s="76" t="str">
        <f>IF(INDEX('Part V-2'!$E$18:$E$82,MATCH($A90,'Part V-2'!$C$18:$C$82,0))&gt;0,INDEX('Part V-2'!$E$18:$E$82,MATCH($A90,'Part V-2'!$C$18:$C$82,0)),"")</f>
        <v/>
      </c>
      <c r="F90" s="76" t="str">
        <f>IF(INDEX('Part V-2'!$F$18:$F$82,MATCH($A90,'Part V-2'!$C$18:$C$82,0))&gt;0,INDEX('Part V-2'!$F$18:$F$82,MATCH($A90,'Part V-2'!$C$18:$C$82,0)),"")</f>
        <v/>
      </c>
      <c r="G90" s="62">
        <f>IF(OR(E90&gt;0,F90&gt;0),INDEX('Part V-2'!$T$18:$T$82,MATCH($A90,'Part V-2'!$C$18:$C$82,0)),"")</f>
        <v>0</v>
      </c>
      <c r="H90" s="60"/>
      <c r="I90" s="60"/>
      <c r="J90" s="64" t="str">
        <f>IF(G90&gt;0,'Part V-2'!I34+'Part V-2'!L34+'Part V-2'!O34+'Part V-2'!R34,"")</f>
        <v/>
      </c>
      <c r="K90" s="80">
        <f>IF(OR(E90&gt;0,F90&gt;0),INDEX('Part V-2'!$U$18:$U$82,MATCH($A90,'Part V-2'!$C$18:$C$82,0)),"")</f>
        <v>0</v>
      </c>
      <c r="L90" s="80" t="str">
        <f t="shared" si="13"/>
        <v/>
      </c>
      <c r="M90" s="80" t="str">
        <f t="shared" si="9"/>
        <v/>
      </c>
      <c r="N90" s="80">
        <f>IF(OR(E90&gt;0,F90&gt;0),INDEX('Part V-2'!$S$18:$S$82,MATCH($A90,'Part V-2'!$C$18:$C$82,0)),"")</f>
        <v>0</v>
      </c>
      <c r="O90" s="80" t="str">
        <f t="shared" si="10"/>
        <v/>
      </c>
      <c r="P90" s="84" t="str">
        <f t="shared" si="11"/>
        <v/>
      </c>
    </row>
    <row r="91" spans="1:16" x14ac:dyDescent="0.2">
      <c r="A91" s="201" t="s">
        <v>150</v>
      </c>
      <c r="B91" s="61">
        <f>IF(OR(E91&gt;0,F91&gt;0),INDEX('Part V-2'!$D$18:$D$82,MATCH($A91,'Part V-2'!$C$18:$C$82,0)),"")</f>
        <v>0</v>
      </c>
      <c r="C91" s="59" t="s">
        <v>286</v>
      </c>
      <c r="D91" s="59" t="s">
        <v>279</v>
      </c>
      <c r="E91" s="76" t="str">
        <f>IF(INDEX('Part V-2'!$E$18:$E$82,MATCH($A91,'Part V-2'!$C$18:$C$82,0))&gt;0,INDEX('Part V-2'!$E$18:$E$82,MATCH($A91,'Part V-2'!$C$18:$C$82,0)),"")</f>
        <v/>
      </c>
      <c r="F91" s="76" t="str">
        <f>IF(INDEX('Part V-2'!$F$18:$F$82,MATCH($A91,'Part V-2'!$C$18:$C$82,0))&gt;0,INDEX('Part V-2'!$F$18:$F$82,MATCH($A91,'Part V-2'!$C$18:$C$82,0)),"")</f>
        <v/>
      </c>
      <c r="G91" s="62">
        <f>IF(OR(E91&gt;0,F91&gt;0),INDEX('Part V-2'!$T$18:$T$82,MATCH($A91,'Part V-2'!$C$18:$C$82,0)),"")</f>
        <v>0</v>
      </c>
      <c r="H91" s="60"/>
      <c r="I91" s="60"/>
      <c r="J91" s="64" t="str">
        <f>IF(G91&gt;0,'Part V-2'!I35+'Part V-2'!L35+'Part V-2'!O35+'Part V-2'!R35,"")</f>
        <v/>
      </c>
      <c r="K91" s="80">
        <f>IF(OR(E91&gt;0,F91&gt;0),INDEX('Part V-2'!$U$18:$U$82,MATCH($A91,'Part V-2'!$C$18:$C$82,0)),"")</f>
        <v>0</v>
      </c>
      <c r="L91" s="80" t="str">
        <f t="shared" si="13"/>
        <v/>
      </c>
      <c r="M91" s="80" t="str">
        <f t="shared" si="9"/>
        <v/>
      </c>
      <c r="N91" s="80">
        <f>IF(OR(E91&gt;0,F91&gt;0),INDEX('Part V-2'!$S$18:$S$82,MATCH($A91,'Part V-2'!$C$18:$C$82,0)),"")</f>
        <v>0</v>
      </c>
      <c r="O91" s="80" t="str">
        <f t="shared" si="10"/>
        <v/>
      </c>
      <c r="P91" s="84" t="str">
        <f t="shared" si="11"/>
        <v/>
      </c>
    </row>
    <row r="92" spans="1:16" x14ac:dyDescent="0.2">
      <c r="A92" s="201" t="s">
        <v>152</v>
      </c>
      <c r="B92" s="61">
        <f>IF(OR(E92&gt;0,F92&gt;0),INDEX('Part V-2'!$D$18:$D$82,MATCH($A92,'Part V-2'!$C$18:$C$82,0)),"")</f>
        <v>0</v>
      </c>
      <c r="C92" s="59" t="s">
        <v>286</v>
      </c>
      <c r="D92" s="59" t="s">
        <v>279</v>
      </c>
      <c r="E92" s="76" t="str">
        <f>IF(INDEX('Part V-2'!$E$18:$E$82,MATCH($A92,'Part V-2'!$C$18:$C$82,0))&gt;0,INDEX('Part V-2'!$E$18:$E$82,MATCH($A92,'Part V-2'!$C$18:$C$82,0)),"")</f>
        <v/>
      </c>
      <c r="F92" s="76" t="str">
        <f>IF(INDEX('Part V-2'!$F$18:$F$82,MATCH($A92,'Part V-2'!$C$18:$C$82,0))&gt;0,INDEX('Part V-2'!$F$18:$F$82,MATCH($A92,'Part V-2'!$C$18:$C$82,0)),"")</f>
        <v/>
      </c>
      <c r="G92" s="62">
        <f>IF(OR(E92&gt;0,F92&gt;0),INDEX('Part V-2'!$T$18:$T$82,MATCH($A92,'Part V-2'!$C$18:$C$82,0)),"")</f>
        <v>0</v>
      </c>
      <c r="H92" s="60"/>
      <c r="I92" s="60"/>
      <c r="J92" s="64" t="str">
        <f>IF(G92&gt;0,'Part V-2'!I36+'Part V-2'!L36+'Part V-2'!O36+'Part V-2'!R36,"")</f>
        <v/>
      </c>
      <c r="K92" s="80">
        <f>IF(OR(E92&gt;0,F92&gt;0),INDEX('Part V-2'!$U$18:$U$82,MATCH($A92,'Part V-2'!$C$18:$C$82,0)),"")</f>
        <v>0</v>
      </c>
      <c r="L92" s="80" t="str">
        <f t="shared" si="13"/>
        <v/>
      </c>
      <c r="M92" s="80" t="str">
        <f t="shared" si="9"/>
        <v/>
      </c>
      <c r="N92" s="80">
        <f>IF(OR(E92&gt;0,F92&gt;0),INDEX('Part V-2'!$S$18:$S$82,MATCH($A92,'Part V-2'!$C$18:$C$82,0)),"")</f>
        <v>0</v>
      </c>
      <c r="O92" s="80" t="str">
        <f t="shared" si="10"/>
        <v/>
      </c>
      <c r="P92" s="84" t="str">
        <f t="shared" si="11"/>
        <v/>
      </c>
    </row>
    <row r="93" spans="1:16" x14ac:dyDescent="0.2">
      <c r="A93" s="201" t="s">
        <v>154</v>
      </c>
      <c r="B93" s="61">
        <f>IF(OR(E93&gt;0,F93&gt;0),INDEX('Part V-2'!$D$18:$D$82,MATCH($A93,'Part V-2'!$C$18:$C$82,0)),"")</f>
        <v>0</v>
      </c>
      <c r="C93" s="59" t="s">
        <v>286</v>
      </c>
      <c r="D93" s="59" t="s">
        <v>279</v>
      </c>
      <c r="E93" s="76" t="str">
        <f>IF(INDEX('Part V-2'!$E$18:$E$82,MATCH($A93,'Part V-2'!$C$18:$C$82,0))&gt;0,INDEX('Part V-2'!$E$18:$E$82,MATCH($A93,'Part V-2'!$C$18:$C$82,0)),"")</f>
        <v/>
      </c>
      <c r="F93" s="76" t="str">
        <f>IF(INDEX('Part V-2'!$F$18:$F$82,MATCH($A93,'Part V-2'!$C$18:$C$82,0))&gt;0,INDEX('Part V-2'!$F$18:$F$82,MATCH($A93,'Part V-2'!$C$18:$C$82,0)),"")</f>
        <v/>
      </c>
      <c r="G93" s="62">
        <f>IF(OR(E93&gt;0,F93&gt;0),INDEX('Part V-2'!$T$18:$T$82,MATCH($A93,'Part V-2'!$C$18:$C$82,0)),"")</f>
        <v>0</v>
      </c>
      <c r="H93" s="60"/>
      <c r="I93" s="60"/>
      <c r="J93" s="64" t="str">
        <f>IF(G93&gt;0,'Part V-2'!I37+'Part V-2'!L37+'Part V-2'!O37+'Part V-2'!R37,"")</f>
        <v/>
      </c>
      <c r="K93" s="80">
        <f>IF(OR(E93&gt;0,F93&gt;0),INDEX('Part V-2'!$U$18:$U$82,MATCH($A93,'Part V-2'!$C$18:$C$82,0)),"")</f>
        <v>0</v>
      </c>
      <c r="L93" s="80" t="str">
        <f t="shared" si="13"/>
        <v/>
      </c>
      <c r="M93" s="80" t="str">
        <f t="shared" si="9"/>
        <v/>
      </c>
      <c r="N93" s="80">
        <f>IF(OR(E93&gt;0,F93&gt;0),INDEX('Part V-2'!$S$18:$S$82,MATCH($A93,'Part V-2'!$C$18:$C$82,0)),"")</f>
        <v>0</v>
      </c>
      <c r="O93" s="80" t="str">
        <f t="shared" si="10"/>
        <v/>
      </c>
      <c r="P93" s="84" t="str">
        <f t="shared" si="11"/>
        <v/>
      </c>
    </row>
    <row r="94" spans="1:16" x14ac:dyDescent="0.2">
      <c r="A94" s="201" t="s">
        <v>156</v>
      </c>
      <c r="B94" s="61">
        <f>IF(OR(E94&gt;0,F94&gt;0),INDEX('Part V-2'!$D$18:$D$82,MATCH($A94,'Part V-2'!$C$18:$C$82,0)),"")</f>
        <v>0</v>
      </c>
      <c r="C94" s="59" t="s">
        <v>286</v>
      </c>
      <c r="D94" s="59" t="s">
        <v>279</v>
      </c>
      <c r="E94" s="76" t="str">
        <f>IF(INDEX('Part V-2'!$E$18:$E$82,MATCH($A94,'Part V-2'!$C$18:$C$82,0))&gt;0,INDEX('Part V-2'!$E$18:$E$82,MATCH($A94,'Part V-2'!$C$18:$C$82,0)),"")</f>
        <v/>
      </c>
      <c r="F94" s="76" t="str">
        <f>IF(INDEX('Part V-2'!$F$18:$F$82,MATCH($A94,'Part V-2'!$C$18:$C$82,0))&gt;0,INDEX('Part V-2'!$F$18:$F$82,MATCH($A94,'Part V-2'!$C$18:$C$82,0)),"")</f>
        <v/>
      </c>
      <c r="G94" s="62">
        <f>IF(OR(E94&gt;0,F94&gt;0),INDEX('Part V-2'!$T$18:$T$82,MATCH($A94,'Part V-2'!$C$18:$C$82,0)),"")</f>
        <v>0</v>
      </c>
      <c r="H94" s="60"/>
      <c r="I94" s="60"/>
      <c r="J94" s="64" t="str">
        <f>IF(G94&gt;0,'Part V-2'!I38+'Part V-2'!L38+'Part V-2'!O38+'Part V-2'!R38,"")</f>
        <v/>
      </c>
      <c r="K94" s="80">
        <f>IF(OR(E94&gt;0,F94&gt;0),INDEX('Part V-2'!$U$18:$U$82,MATCH($A94,'Part V-2'!$C$18:$C$82,0)),"")</f>
        <v>0</v>
      </c>
      <c r="L94" s="80" t="str">
        <f t="shared" si="13"/>
        <v/>
      </c>
      <c r="M94" s="80" t="str">
        <f t="shared" si="9"/>
        <v/>
      </c>
      <c r="N94" s="80">
        <f>IF(OR(E94&gt;0,F94&gt;0),INDEX('Part V-2'!$S$18:$S$82,MATCH($A94,'Part V-2'!$C$18:$C$82,0)),"")</f>
        <v>0</v>
      </c>
      <c r="O94" s="80" t="str">
        <f t="shared" si="10"/>
        <v/>
      </c>
      <c r="P94" s="84" t="str">
        <f t="shared" si="11"/>
        <v/>
      </c>
    </row>
    <row r="95" spans="1:16" x14ac:dyDescent="0.2">
      <c r="A95" s="201" t="s">
        <v>158</v>
      </c>
      <c r="B95" s="61">
        <f>IF(OR(E95&gt;0,F95&gt;0),INDEX('Part V-2'!$D$18:$D$82,MATCH($A95,'Part V-2'!$C$18:$C$82,0)),"")</f>
        <v>0</v>
      </c>
      <c r="C95" s="59" t="s">
        <v>286</v>
      </c>
      <c r="D95" s="59" t="s">
        <v>279</v>
      </c>
      <c r="E95" s="76" t="str">
        <f>IF(INDEX('Part V-2'!$E$18:$E$82,MATCH($A95,'Part V-2'!$C$18:$C$82,0))&gt;0,INDEX('Part V-2'!$E$18:$E$82,MATCH($A95,'Part V-2'!$C$18:$C$82,0)),"")</f>
        <v/>
      </c>
      <c r="F95" s="76" t="str">
        <f>IF(INDEX('Part V-2'!$F$18:$F$82,MATCH($A95,'Part V-2'!$C$18:$C$82,0))&gt;0,INDEX('Part V-2'!$F$18:$F$82,MATCH($A95,'Part V-2'!$C$18:$C$82,0)),"")</f>
        <v/>
      </c>
      <c r="G95" s="62">
        <f>IF(OR(E95&gt;0,F95&gt;0),INDEX('Part V-2'!$T$18:$T$82,MATCH($A95,'Part V-2'!$C$18:$C$82,0)),"")</f>
        <v>0</v>
      </c>
      <c r="H95" s="60"/>
      <c r="I95" s="60"/>
      <c r="J95" s="64" t="str">
        <f>IF(G95&gt;0,'Part V-2'!I39+'Part V-2'!L39+'Part V-2'!O39+'Part V-2'!R39,"")</f>
        <v/>
      </c>
      <c r="K95" s="80">
        <f>IF(OR(E95&gt;0,F95&gt;0),INDEX('Part V-2'!$U$18:$U$82,MATCH($A95,'Part V-2'!$C$18:$C$82,0)),"")</f>
        <v>0</v>
      </c>
      <c r="L95" s="80" t="str">
        <f t="shared" si="13"/>
        <v/>
      </c>
      <c r="M95" s="80" t="str">
        <f t="shared" si="9"/>
        <v/>
      </c>
      <c r="N95" s="80">
        <f>IF(OR(E95&gt;0,F95&gt;0),INDEX('Part V-2'!$S$18:$S$82,MATCH($A95,'Part V-2'!$C$18:$C$82,0)),"")</f>
        <v>0</v>
      </c>
      <c r="O95" s="80" t="str">
        <f t="shared" si="10"/>
        <v/>
      </c>
      <c r="P95" s="84" t="str">
        <f t="shared" si="11"/>
        <v/>
      </c>
    </row>
    <row r="96" spans="1:16" x14ac:dyDescent="0.2">
      <c r="A96" s="201" t="s">
        <v>160</v>
      </c>
      <c r="B96" s="61">
        <f>IF(OR(E96&gt;0,F96&gt;0),INDEX('Part V-2'!$D$18:$D$82,MATCH($A96,'Part V-2'!$C$18:$C$82,0)),"")</f>
        <v>0</v>
      </c>
      <c r="C96" s="59" t="s">
        <v>286</v>
      </c>
      <c r="D96" s="59" t="s">
        <v>279</v>
      </c>
      <c r="E96" s="76" t="str">
        <f>IF(INDEX('Part V-2'!$E$18:$E$82,MATCH($A96,'Part V-2'!$C$18:$C$82,0))&gt;0,INDEX('Part V-2'!$E$18:$E$82,MATCH($A96,'Part V-2'!$C$18:$C$82,0)),"")</f>
        <v/>
      </c>
      <c r="F96" s="76" t="str">
        <f>IF(INDEX('Part V-2'!$F$18:$F$82,MATCH($A96,'Part V-2'!$C$18:$C$82,0))&gt;0,INDEX('Part V-2'!$F$18:$F$82,MATCH($A96,'Part V-2'!$C$18:$C$82,0)),"")</f>
        <v/>
      </c>
      <c r="G96" s="62">
        <f>IF(OR(E96&gt;0,F96&gt;0),INDEX('Part V-2'!$T$18:$T$82,MATCH($A96,'Part V-2'!$C$18:$C$82,0)),"")</f>
        <v>0</v>
      </c>
      <c r="H96" s="60"/>
      <c r="I96" s="60"/>
      <c r="J96" s="64" t="str">
        <f>IF(G96&gt;0,'Part V-2'!I40+'Part V-2'!L40+'Part V-2'!O40+'Part V-2'!R40,"")</f>
        <v/>
      </c>
      <c r="K96" s="80">
        <f>IF(OR(E96&gt;0,F96&gt;0),INDEX('Part V-2'!$U$18:$U$82,MATCH($A96,'Part V-2'!$C$18:$C$82,0)),"")</f>
        <v>0</v>
      </c>
      <c r="L96" s="80" t="str">
        <f t="shared" si="13"/>
        <v/>
      </c>
      <c r="M96" s="80" t="str">
        <f t="shared" si="9"/>
        <v/>
      </c>
      <c r="N96" s="80">
        <f>IF(OR(E96&gt;0,F96&gt;0),INDEX('Part V-2'!$S$18:$S$82,MATCH($A96,'Part V-2'!$C$18:$C$82,0)),"")</f>
        <v>0</v>
      </c>
      <c r="O96" s="80" t="str">
        <f t="shared" si="10"/>
        <v/>
      </c>
      <c r="P96" s="84" t="str">
        <f t="shared" si="11"/>
        <v/>
      </c>
    </row>
    <row r="97" spans="1:16" x14ac:dyDescent="0.2">
      <c r="A97" s="201" t="s">
        <v>162</v>
      </c>
      <c r="B97" s="61">
        <f>IF(OR(E97&gt;0,F97&gt;0),INDEX('Part V-2'!$D$18:$D$82,MATCH($A97,'Part V-2'!$C$18:$C$82,0)),"")</f>
        <v>0</v>
      </c>
      <c r="C97" s="59" t="s">
        <v>286</v>
      </c>
      <c r="D97" s="59" t="s">
        <v>279</v>
      </c>
      <c r="E97" s="76" t="str">
        <f>IF(INDEX('Part V-2'!$E$18:$E$82,MATCH($A97,'Part V-2'!$C$18:$C$82,0))&gt;0,INDEX('Part V-2'!$E$18:$E$82,MATCH($A97,'Part V-2'!$C$18:$C$82,0)),"")</f>
        <v/>
      </c>
      <c r="F97" s="76" t="str">
        <f>IF(INDEX('Part V-2'!$F$18:$F$82,MATCH($A97,'Part V-2'!$C$18:$C$82,0))&gt;0,INDEX('Part V-2'!$F$18:$F$82,MATCH($A97,'Part V-2'!$C$18:$C$82,0)),"")</f>
        <v/>
      </c>
      <c r="G97" s="62">
        <f>IF(OR(E97&gt;0,F97&gt;0),INDEX('Part V-2'!$T$18:$T$82,MATCH($A97,'Part V-2'!$C$18:$C$82,0)),"")</f>
        <v>0</v>
      </c>
      <c r="H97" s="60"/>
      <c r="I97" s="60"/>
      <c r="J97" s="64" t="str">
        <f>IF(G97&gt;0,'Part V-2'!I41+'Part V-2'!L41+'Part V-2'!O41+'Part V-2'!R41,"")</f>
        <v/>
      </c>
      <c r="K97" s="80">
        <f>IF(OR(E97&gt;0,F97&gt;0),INDEX('Part V-2'!$U$18:$U$82,MATCH($A97,'Part V-2'!$C$18:$C$82,0)),"")</f>
        <v>0</v>
      </c>
      <c r="L97" s="80" t="str">
        <f t="shared" si="13"/>
        <v/>
      </c>
      <c r="M97" s="80" t="str">
        <f t="shared" si="9"/>
        <v/>
      </c>
      <c r="N97" s="80">
        <f>IF(OR(E97&gt;0,F97&gt;0),INDEX('Part V-2'!$S$18:$S$82,MATCH($A97,'Part V-2'!$C$18:$C$82,0)),"")</f>
        <v>0</v>
      </c>
      <c r="O97" s="80" t="str">
        <f t="shared" si="10"/>
        <v/>
      </c>
      <c r="P97" s="84" t="str">
        <f t="shared" si="11"/>
        <v/>
      </c>
    </row>
    <row r="98" spans="1:16" x14ac:dyDescent="0.2">
      <c r="A98" s="201" t="s">
        <v>164</v>
      </c>
      <c r="B98" s="61">
        <f>IF(OR(E98&gt;0,F98&gt;0),INDEX('Part V-2'!$D$18:$D$82,MATCH($A98,'Part V-2'!$C$18:$C$82,0)),"")</f>
        <v>0</v>
      </c>
      <c r="C98" s="59" t="s">
        <v>286</v>
      </c>
      <c r="D98" s="59" t="s">
        <v>279</v>
      </c>
      <c r="E98" s="76" t="str">
        <f>IF(INDEX('Part V-2'!$E$18:$E$82,MATCH($A98,'Part V-2'!$C$18:$C$82,0))&gt;0,INDEX('Part V-2'!$E$18:$E$82,MATCH($A98,'Part V-2'!$C$18:$C$82,0)),"")</f>
        <v/>
      </c>
      <c r="F98" s="76" t="str">
        <f>IF(INDEX('Part V-2'!$F$18:$F$82,MATCH($A98,'Part V-2'!$C$18:$C$82,0))&gt;0,INDEX('Part V-2'!$F$18:$F$82,MATCH($A98,'Part V-2'!$C$18:$C$82,0)),"")</f>
        <v/>
      </c>
      <c r="G98" s="62">
        <f>IF(OR(E98&gt;0,F98&gt;0),INDEX('Part V-2'!$T$18:$T$82,MATCH($A98,'Part V-2'!$C$18:$C$82,0)),"")</f>
        <v>0</v>
      </c>
      <c r="H98" s="60"/>
      <c r="I98" s="60"/>
      <c r="J98" s="64" t="str">
        <f>IF(G98&gt;0,'Part V-2'!I42+'Part V-2'!L42+'Part V-2'!O42+'Part V-2'!R42,"")</f>
        <v/>
      </c>
      <c r="K98" s="80">
        <f>IF(OR(E98&gt;0,F98&gt;0),INDEX('Part V-2'!$U$18:$U$82,MATCH($A98,'Part V-2'!$C$18:$C$82,0)),"")</f>
        <v>0</v>
      </c>
      <c r="L98" s="80" t="str">
        <f t="shared" si="13"/>
        <v/>
      </c>
      <c r="M98" s="80" t="str">
        <f t="shared" si="9"/>
        <v/>
      </c>
      <c r="N98" s="80">
        <f>IF(OR(E98&gt;0,F98&gt;0),INDEX('Part V-2'!$S$18:$S$82,MATCH($A98,'Part V-2'!$C$18:$C$82,0)),"")</f>
        <v>0</v>
      </c>
      <c r="O98" s="80" t="str">
        <f t="shared" si="10"/>
        <v/>
      </c>
      <c r="P98" s="84" t="str">
        <f t="shared" si="11"/>
        <v/>
      </c>
    </row>
    <row r="99" spans="1:16" x14ac:dyDescent="0.2">
      <c r="A99" s="201" t="s">
        <v>166</v>
      </c>
      <c r="B99" s="61">
        <f>IF(OR(E99&gt;0,F99&gt;0),INDEX('Part V-2'!$D$18:$D$82,MATCH($A99,'Part V-2'!$C$18:$C$82,0)),"")</f>
        <v>0</v>
      </c>
      <c r="C99" s="59" t="s">
        <v>286</v>
      </c>
      <c r="D99" s="59" t="s">
        <v>279</v>
      </c>
      <c r="E99" s="76" t="str">
        <f>IF(INDEX('Part V-2'!$E$18:$E$82,MATCH($A99,'Part V-2'!$C$18:$C$82,0))&gt;0,INDEX('Part V-2'!$E$18:$E$82,MATCH($A99,'Part V-2'!$C$18:$C$82,0)),"")</f>
        <v/>
      </c>
      <c r="F99" s="76" t="str">
        <f>IF(INDEX('Part V-2'!$F$18:$F$82,MATCH($A99,'Part V-2'!$C$18:$C$82,0))&gt;0,INDEX('Part V-2'!$F$18:$F$82,MATCH($A99,'Part V-2'!$C$18:$C$82,0)),"")</f>
        <v/>
      </c>
      <c r="G99" s="62">
        <f>IF(OR(E99&gt;0,F99&gt;0),INDEX('Part V-2'!$T$18:$T$82,MATCH($A99,'Part V-2'!$C$18:$C$82,0)),"")</f>
        <v>0</v>
      </c>
      <c r="H99" s="60"/>
      <c r="I99" s="60"/>
      <c r="J99" s="64" t="str">
        <f>IF(G99&gt;0,'Part V-2'!I43+'Part V-2'!L43+'Part V-2'!O43+'Part V-2'!R43,"")</f>
        <v/>
      </c>
      <c r="K99" s="80">
        <f>IF(OR(E99&gt;0,F99&gt;0),INDEX('Part V-2'!$U$18:$U$82,MATCH($A99,'Part V-2'!$C$18:$C$82,0)),"")</f>
        <v>0</v>
      </c>
      <c r="L99" s="80" t="str">
        <f t="shared" si="13"/>
        <v/>
      </c>
      <c r="M99" s="80" t="str">
        <f t="shared" ref="M99:M130" si="14">IFERROR(K99*F99,"")</f>
        <v/>
      </c>
      <c r="N99" s="80">
        <f>IF(OR(E99&gt;0,F99&gt;0),INDEX('Part V-2'!$S$18:$S$82,MATCH($A99,'Part V-2'!$C$18:$C$82,0)),"")</f>
        <v>0</v>
      </c>
      <c r="O99" s="80" t="str">
        <f t="shared" ref="O99:O130" si="15">IFERROR(N99*E99,"")</f>
        <v/>
      </c>
      <c r="P99" s="84" t="str">
        <f t="shared" ref="P99:P130" si="16">IFERROR(N99*F99,"")</f>
        <v/>
      </c>
    </row>
    <row r="100" spans="1:16" x14ac:dyDescent="0.2">
      <c r="A100" s="201" t="s">
        <v>168</v>
      </c>
      <c r="B100" s="61">
        <f>IF(OR(E100&gt;0,F100&gt;0),INDEX('Part V-2'!$D$18:$D$82,MATCH($A100,'Part V-2'!$C$18:$C$82,0)),"")</f>
        <v>0</v>
      </c>
      <c r="C100" s="59" t="s">
        <v>286</v>
      </c>
      <c r="D100" s="59" t="s">
        <v>279</v>
      </c>
      <c r="E100" s="76" t="str">
        <f>IF(INDEX('Part V-2'!$E$18:$E$82,MATCH($A100,'Part V-2'!$C$18:$C$82,0))&gt;0,INDEX('Part V-2'!$E$18:$E$82,MATCH($A100,'Part V-2'!$C$18:$C$82,0)),"")</f>
        <v/>
      </c>
      <c r="F100" s="76" t="str">
        <f>IF(INDEX('Part V-2'!$F$18:$F$82,MATCH($A100,'Part V-2'!$C$18:$C$82,0))&gt;0,INDEX('Part V-2'!$F$18:$F$82,MATCH($A100,'Part V-2'!$C$18:$C$82,0)),"")</f>
        <v/>
      </c>
      <c r="G100" s="62">
        <f>IF(OR(E100&gt;0,F100&gt;0),INDEX('Part V-2'!$T$18:$T$82,MATCH($A100,'Part V-2'!$C$18:$C$82,0)),"")</f>
        <v>0</v>
      </c>
      <c r="H100" s="60"/>
      <c r="I100" s="60"/>
      <c r="J100" s="64" t="str">
        <f>IF(G100&gt;0,'Part V-2'!I44+'Part V-2'!L44+'Part V-2'!O44+'Part V-2'!R44,"")</f>
        <v/>
      </c>
      <c r="K100" s="80">
        <f>IF(OR(E100&gt;0,F100&gt;0),INDEX('Part V-2'!$U$18:$U$82,MATCH($A100,'Part V-2'!$C$18:$C$82,0)),"")</f>
        <v>0</v>
      </c>
      <c r="L100" s="80" t="str">
        <f t="shared" si="13"/>
        <v/>
      </c>
      <c r="M100" s="80" t="str">
        <f t="shared" si="14"/>
        <v/>
      </c>
      <c r="N100" s="80">
        <f>IF(OR(E100&gt;0,F100&gt;0),INDEX('Part V-2'!$S$18:$S$82,MATCH($A100,'Part V-2'!$C$18:$C$82,0)),"")</f>
        <v>0</v>
      </c>
      <c r="O100" s="80" t="str">
        <f t="shared" si="15"/>
        <v/>
      </c>
      <c r="P100" s="84" t="str">
        <f t="shared" si="16"/>
        <v/>
      </c>
    </row>
    <row r="101" spans="1:16" x14ac:dyDescent="0.2">
      <c r="A101" s="201" t="s">
        <v>170</v>
      </c>
      <c r="B101" s="61">
        <f>IF(OR(E101&gt;0,F101&gt;0),INDEX('Part V-2'!$D$18:$D$82,MATCH($A101,'Part V-2'!$C$18:$C$82,0)),"")</f>
        <v>0</v>
      </c>
      <c r="C101" s="59" t="s">
        <v>286</v>
      </c>
      <c r="D101" s="59" t="s">
        <v>279</v>
      </c>
      <c r="E101" s="76" t="str">
        <f>IF(INDEX('Part V-2'!$E$18:$E$82,MATCH($A101,'Part V-2'!$C$18:$C$82,0))&gt;0,INDEX('Part V-2'!$E$18:$E$82,MATCH($A101,'Part V-2'!$C$18:$C$82,0)),"")</f>
        <v/>
      </c>
      <c r="F101" s="76" t="str">
        <f>IF(INDEX('Part V-2'!$F$18:$F$82,MATCH($A101,'Part V-2'!$C$18:$C$82,0))&gt;0,INDEX('Part V-2'!$F$18:$F$82,MATCH($A101,'Part V-2'!$C$18:$C$82,0)),"")</f>
        <v/>
      </c>
      <c r="G101" s="62">
        <f>IF(OR(E101&gt;0,F101&gt;0),INDEX('Part V-2'!$T$18:$T$82,MATCH($A101,'Part V-2'!$C$18:$C$82,0)),"")</f>
        <v>0</v>
      </c>
      <c r="H101" s="60"/>
      <c r="I101" s="60"/>
      <c r="J101" s="64" t="str">
        <f>IF(G101&gt;0,'Part V-2'!I45+'Part V-2'!L45+'Part V-2'!O45+'Part V-2'!R45,"")</f>
        <v/>
      </c>
      <c r="K101" s="80">
        <f>IF(OR(E101&gt;0,F101&gt;0),INDEX('Part V-2'!$U$18:$U$82,MATCH($A101,'Part V-2'!$C$18:$C$82,0)),"")</f>
        <v>0</v>
      </c>
      <c r="L101" s="80" t="str">
        <f t="shared" si="13"/>
        <v/>
      </c>
      <c r="M101" s="80" t="str">
        <f t="shared" si="14"/>
        <v/>
      </c>
      <c r="N101" s="80">
        <f>IF(OR(E101&gt;0,F101&gt;0),INDEX('Part V-2'!$S$18:$S$82,MATCH($A101,'Part V-2'!$C$18:$C$82,0)),"")</f>
        <v>0</v>
      </c>
      <c r="O101" s="80" t="str">
        <f t="shared" si="15"/>
        <v/>
      </c>
      <c r="P101" s="84" t="str">
        <f t="shared" si="16"/>
        <v/>
      </c>
    </row>
    <row r="102" spans="1:16" x14ac:dyDescent="0.2">
      <c r="A102" s="201" t="s">
        <v>172</v>
      </c>
      <c r="B102" s="61">
        <f>IF(OR(E102&gt;0,F102&gt;0),INDEX('Part V-2'!$D$18:$D$82,MATCH($A102,'Part V-2'!$C$18:$C$82,0)),"")</f>
        <v>0</v>
      </c>
      <c r="C102" s="59" t="s">
        <v>286</v>
      </c>
      <c r="D102" s="59" t="s">
        <v>279</v>
      </c>
      <c r="E102" s="76" t="str">
        <f>IF(INDEX('Part V-2'!$E$18:$E$82,MATCH($A102,'Part V-2'!$C$18:$C$82,0))&gt;0,INDEX('Part V-2'!$E$18:$E$82,MATCH($A102,'Part V-2'!$C$18:$C$82,0)),"")</f>
        <v/>
      </c>
      <c r="F102" s="76" t="str">
        <f>IF(INDEX('Part V-2'!$F$18:$F$82,MATCH($A102,'Part V-2'!$C$18:$C$82,0))&gt;0,INDEX('Part V-2'!$F$18:$F$82,MATCH($A102,'Part V-2'!$C$18:$C$82,0)),"")</f>
        <v/>
      </c>
      <c r="G102" s="62">
        <f>IF(OR(E102&gt;0,F102&gt;0),INDEX('Part V-2'!$T$18:$T$82,MATCH($A102,'Part V-2'!$C$18:$C$82,0)),"")</f>
        <v>0</v>
      </c>
      <c r="H102" s="60"/>
      <c r="I102" s="60"/>
      <c r="J102" s="64" t="str">
        <f>IF(G102&gt;0,'Part V-2'!I46+'Part V-2'!L46+'Part V-2'!O46+'Part V-2'!R46,"")</f>
        <v/>
      </c>
      <c r="K102" s="80">
        <f>IF(OR(E102&gt;0,F102&gt;0),INDEX('Part V-2'!$U$18:$U$82,MATCH($A102,'Part V-2'!$C$18:$C$82,0)),"")</f>
        <v>0</v>
      </c>
      <c r="L102" s="80" t="str">
        <f t="shared" si="13"/>
        <v/>
      </c>
      <c r="M102" s="80" t="str">
        <f t="shared" si="14"/>
        <v/>
      </c>
      <c r="N102" s="80">
        <f>IF(OR(E102&gt;0,F102&gt;0),INDEX('Part V-2'!$S$18:$S$82,MATCH($A102,'Part V-2'!$C$18:$C$82,0)),"")</f>
        <v>0</v>
      </c>
      <c r="O102" s="80" t="str">
        <f t="shared" si="15"/>
        <v/>
      </c>
      <c r="P102" s="84" t="str">
        <f t="shared" si="16"/>
        <v/>
      </c>
    </row>
    <row r="103" spans="1:16" x14ac:dyDescent="0.2">
      <c r="A103" s="201" t="s">
        <v>174</v>
      </c>
      <c r="B103" s="61">
        <f>IF(OR(E103&gt;0,F103&gt;0),INDEX('Part V-2'!$D$18:$D$82,MATCH($A103,'Part V-2'!$C$18:$C$82,0)),"")</f>
        <v>0</v>
      </c>
      <c r="C103" s="59" t="s">
        <v>286</v>
      </c>
      <c r="D103" s="59" t="s">
        <v>279</v>
      </c>
      <c r="E103" s="76" t="str">
        <f>IF(INDEX('Part V-2'!$E$18:$E$82,MATCH($A103,'Part V-2'!$C$18:$C$82,0))&gt;0,INDEX('Part V-2'!$E$18:$E$82,MATCH($A103,'Part V-2'!$C$18:$C$82,0)),"")</f>
        <v/>
      </c>
      <c r="F103" s="76" t="str">
        <f>IF(INDEX('Part V-2'!$F$18:$F$82,MATCH($A103,'Part V-2'!$C$18:$C$82,0))&gt;0,INDEX('Part V-2'!$F$18:$F$82,MATCH($A103,'Part V-2'!$C$18:$C$82,0)),"")</f>
        <v/>
      </c>
      <c r="G103" s="62">
        <f>IF(OR(E103&gt;0,F103&gt;0),INDEX('Part V-2'!$T$18:$T$82,MATCH($A103,'Part V-2'!$C$18:$C$82,0)),"")</f>
        <v>0</v>
      </c>
      <c r="H103" s="60"/>
      <c r="I103" s="60"/>
      <c r="J103" s="64" t="str">
        <f>IF(G103&gt;0,'Part V-2'!I47+'Part V-2'!L47+'Part V-2'!O47+'Part V-2'!R47,"")</f>
        <v/>
      </c>
      <c r="K103" s="80">
        <f>IF(OR(E103&gt;0,F103&gt;0),INDEX('Part V-2'!$U$18:$U$82,MATCH($A103,'Part V-2'!$C$18:$C$82,0)),"")</f>
        <v>0</v>
      </c>
      <c r="L103" s="80" t="str">
        <f t="shared" si="13"/>
        <v/>
      </c>
      <c r="M103" s="80" t="str">
        <f t="shared" si="14"/>
        <v/>
      </c>
      <c r="N103" s="80">
        <f>IF(OR(E103&gt;0,F103&gt;0),INDEX('Part V-2'!$S$18:$S$82,MATCH($A103,'Part V-2'!$C$18:$C$82,0)),"")</f>
        <v>0</v>
      </c>
      <c r="O103" s="80" t="str">
        <f t="shared" si="15"/>
        <v/>
      </c>
      <c r="P103" s="84" t="str">
        <f t="shared" si="16"/>
        <v/>
      </c>
    </row>
    <row r="104" spans="1:16" x14ac:dyDescent="0.2">
      <c r="A104" s="201" t="s">
        <v>176</v>
      </c>
      <c r="B104" s="61">
        <f>IF(OR(E104&gt;0,F104&gt;0),INDEX('Part V-2'!$D$18:$D$82,MATCH($A104,'Part V-2'!$C$18:$C$82,0)),"")</f>
        <v>0</v>
      </c>
      <c r="C104" s="59" t="s">
        <v>286</v>
      </c>
      <c r="D104" s="59" t="s">
        <v>279</v>
      </c>
      <c r="E104" s="76" t="str">
        <f>IF(INDEX('Part V-2'!$E$18:$E$82,MATCH($A104,'Part V-2'!$C$18:$C$82,0))&gt;0,INDEX('Part V-2'!$E$18:$E$82,MATCH($A104,'Part V-2'!$C$18:$C$82,0)),"")</f>
        <v/>
      </c>
      <c r="F104" s="76" t="str">
        <f>IF(INDEX('Part V-2'!$F$18:$F$82,MATCH($A104,'Part V-2'!$C$18:$C$82,0))&gt;0,INDEX('Part V-2'!$F$18:$F$82,MATCH($A104,'Part V-2'!$C$18:$C$82,0)),"")</f>
        <v/>
      </c>
      <c r="G104" s="62">
        <f>IF(OR(E104&gt;0,F104&gt;0),INDEX('Part V-2'!$T$18:$T$82,MATCH($A104,'Part V-2'!$C$18:$C$82,0)),"")</f>
        <v>0</v>
      </c>
      <c r="H104" s="60"/>
      <c r="I104" s="60"/>
      <c r="J104" s="64" t="str">
        <f>IF(G104&gt;0,'Part V-2'!I48+'Part V-2'!L48+'Part V-2'!O48+'Part V-2'!R48,"")</f>
        <v/>
      </c>
      <c r="K104" s="80">
        <f>IF(OR(E104&gt;0,F104&gt;0),INDEX('Part V-2'!$U$18:$U$82,MATCH($A104,'Part V-2'!$C$18:$C$82,0)),"")</f>
        <v>0</v>
      </c>
      <c r="L104" s="80" t="str">
        <f t="shared" si="13"/>
        <v/>
      </c>
      <c r="M104" s="80" t="str">
        <f t="shared" si="14"/>
        <v/>
      </c>
      <c r="N104" s="80">
        <f>IF(OR(E104&gt;0,F104&gt;0),INDEX('Part V-2'!$S$18:$S$82,MATCH($A104,'Part V-2'!$C$18:$C$82,0)),"")</f>
        <v>0</v>
      </c>
      <c r="O104" s="80" t="str">
        <f t="shared" si="15"/>
        <v/>
      </c>
      <c r="P104" s="84" t="str">
        <f t="shared" si="16"/>
        <v/>
      </c>
    </row>
    <row r="105" spans="1:16" x14ac:dyDescent="0.2">
      <c r="A105" s="201" t="s">
        <v>178</v>
      </c>
      <c r="B105" s="61">
        <f>IF(OR(E105&gt;0,F105&gt;0),INDEX('Part V-2'!$D$18:$D$82,MATCH($A105,'Part V-2'!$C$18:$C$82,0)),"")</f>
        <v>0</v>
      </c>
      <c r="C105" s="59" t="s">
        <v>286</v>
      </c>
      <c r="D105" s="59" t="s">
        <v>279</v>
      </c>
      <c r="E105" s="76" t="str">
        <f>IF(INDEX('Part V-2'!$E$18:$E$82,MATCH($A105,'Part V-2'!$C$18:$C$82,0))&gt;0,INDEX('Part V-2'!$E$18:$E$82,MATCH($A105,'Part V-2'!$C$18:$C$82,0)),"")</f>
        <v/>
      </c>
      <c r="F105" s="76" t="str">
        <f>IF(INDEX('Part V-2'!$F$18:$F$82,MATCH($A105,'Part V-2'!$C$18:$C$82,0))&gt;0,INDEX('Part V-2'!$F$18:$F$82,MATCH($A105,'Part V-2'!$C$18:$C$82,0)),"")</f>
        <v/>
      </c>
      <c r="G105" s="62">
        <f>IF(OR(E105&gt;0,F105&gt;0),INDEX('Part V-2'!$T$18:$T$82,MATCH($A105,'Part V-2'!$C$18:$C$82,0)),"")</f>
        <v>0</v>
      </c>
      <c r="H105" s="60"/>
      <c r="I105" s="60"/>
      <c r="J105" s="64" t="str">
        <f>IF(G105&gt;0,'Part V-2'!I49+'Part V-2'!L49+'Part V-2'!O49+'Part V-2'!R49,"")</f>
        <v/>
      </c>
      <c r="K105" s="80">
        <f>IF(OR(E105&gt;0,F105&gt;0),INDEX('Part V-2'!$U$18:$U$82,MATCH($A105,'Part V-2'!$C$18:$C$82,0)),"")</f>
        <v>0</v>
      </c>
      <c r="L105" s="80" t="str">
        <f t="shared" si="13"/>
        <v/>
      </c>
      <c r="M105" s="80" t="str">
        <f t="shared" si="14"/>
        <v/>
      </c>
      <c r="N105" s="80">
        <f>IF(OR(E105&gt;0,F105&gt;0),INDEX('Part V-2'!$S$18:$S$82,MATCH($A105,'Part V-2'!$C$18:$C$82,0)),"")</f>
        <v>0</v>
      </c>
      <c r="O105" s="80" t="str">
        <f t="shared" si="15"/>
        <v/>
      </c>
      <c r="P105" s="84" t="str">
        <f t="shared" si="16"/>
        <v/>
      </c>
    </row>
    <row r="106" spans="1:16" x14ac:dyDescent="0.2">
      <c r="A106" s="201" t="s">
        <v>180</v>
      </c>
      <c r="B106" s="61">
        <f>IF(OR(E106&gt;0,F106&gt;0),INDEX('Part V-2'!$D$18:$D$82,MATCH($A106,'Part V-2'!$C$18:$C$82,0)),"")</f>
        <v>0</v>
      </c>
      <c r="C106" s="59" t="s">
        <v>286</v>
      </c>
      <c r="D106" s="59" t="s">
        <v>279</v>
      </c>
      <c r="E106" s="76" t="str">
        <f>IF(INDEX('Part V-2'!$E$18:$E$82,MATCH($A106,'Part V-2'!$C$18:$C$82,0))&gt;0,INDEX('Part V-2'!$E$18:$E$82,MATCH($A106,'Part V-2'!$C$18:$C$82,0)),"")</f>
        <v/>
      </c>
      <c r="F106" s="76" t="str">
        <f>IF(INDEX('Part V-2'!$F$18:$F$82,MATCH($A106,'Part V-2'!$C$18:$C$82,0))&gt;0,INDEX('Part V-2'!$F$18:$F$82,MATCH($A106,'Part V-2'!$C$18:$C$82,0)),"")</f>
        <v/>
      </c>
      <c r="G106" s="62">
        <f>IF(OR(E106&gt;0,F106&gt;0),INDEX('Part V-2'!$T$18:$T$82,MATCH($A106,'Part V-2'!$C$18:$C$82,0)),"")</f>
        <v>0</v>
      </c>
      <c r="H106" s="60"/>
      <c r="I106" s="60"/>
      <c r="J106" s="64" t="str">
        <f>IF(G106&gt;0,'Part V-2'!I50+'Part V-2'!L50+'Part V-2'!O50+'Part V-2'!R50,"")</f>
        <v/>
      </c>
      <c r="K106" s="80">
        <f>IF(OR(E106&gt;0,F106&gt;0),INDEX('Part V-2'!$U$18:$U$82,MATCH($A106,'Part V-2'!$C$18:$C$82,0)),"")</f>
        <v>0</v>
      </c>
      <c r="L106" s="80" t="str">
        <f t="shared" si="13"/>
        <v/>
      </c>
      <c r="M106" s="80" t="str">
        <f t="shared" si="14"/>
        <v/>
      </c>
      <c r="N106" s="80">
        <f>IF(OR(E106&gt;0,F106&gt;0),INDEX('Part V-2'!$S$18:$S$82,MATCH($A106,'Part V-2'!$C$18:$C$82,0)),"")</f>
        <v>0</v>
      </c>
      <c r="O106" s="80" t="str">
        <f t="shared" si="15"/>
        <v/>
      </c>
      <c r="P106" s="84" t="str">
        <f t="shared" si="16"/>
        <v/>
      </c>
    </row>
    <row r="107" spans="1:16" x14ac:dyDescent="0.2">
      <c r="A107" s="201" t="s">
        <v>182</v>
      </c>
      <c r="B107" s="61">
        <f>IF(OR(E107&gt;0,F107&gt;0),INDEX('Part V-2'!$D$18:$D$82,MATCH($A107,'Part V-2'!$C$18:$C$82,0)),"")</f>
        <v>0</v>
      </c>
      <c r="C107" s="59" t="s">
        <v>286</v>
      </c>
      <c r="D107" s="59" t="s">
        <v>279</v>
      </c>
      <c r="E107" s="76" t="str">
        <f>IF(INDEX('Part V-2'!$E$18:$E$82,MATCH($A107,'Part V-2'!$C$18:$C$82,0))&gt;0,INDEX('Part V-2'!$E$18:$E$82,MATCH($A107,'Part V-2'!$C$18:$C$82,0)),"")</f>
        <v/>
      </c>
      <c r="F107" s="76" t="str">
        <f>IF(INDEX('Part V-2'!$F$18:$F$82,MATCH($A107,'Part V-2'!$C$18:$C$82,0))&gt;0,INDEX('Part V-2'!$F$18:$F$82,MATCH($A107,'Part V-2'!$C$18:$C$82,0)),"")</f>
        <v/>
      </c>
      <c r="G107" s="62">
        <f>IF(OR(E107&gt;0,F107&gt;0),INDEX('Part V-2'!$T$18:$T$82,MATCH($A107,'Part V-2'!$C$18:$C$82,0)),"")</f>
        <v>0</v>
      </c>
      <c r="H107" s="60"/>
      <c r="I107" s="60"/>
      <c r="J107" s="64" t="str">
        <f>IF(G107&gt;0,'Part V-2'!I51+'Part V-2'!L51+'Part V-2'!O51+'Part V-2'!R51,"")</f>
        <v/>
      </c>
      <c r="K107" s="80">
        <f>IF(OR(E107&gt;0,F107&gt;0),INDEX('Part V-2'!$U$18:$U$82,MATCH($A107,'Part V-2'!$C$18:$C$82,0)),"")</f>
        <v>0</v>
      </c>
      <c r="L107" s="80" t="str">
        <f t="shared" si="13"/>
        <v/>
      </c>
      <c r="M107" s="80" t="str">
        <f t="shared" si="14"/>
        <v/>
      </c>
      <c r="N107" s="80">
        <f>IF(OR(E107&gt;0,F107&gt;0),INDEX('Part V-2'!$S$18:$S$82,MATCH($A107,'Part V-2'!$C$18:$C$82,0)),"")</f>
        <v>0</v>
      </c>
      <c r="O107" s="80" t="str">
        <f t="shared" si="15"/>
        <v/>
      </c>
      <c r="P107" s="84" t="str">
        <f t="shared" si="16"/>
        <v/>
      </c>
    </row>
    <row r="108" spans="1:16" x14ac:dyDescent="0.2">
      <c r="A108" s="201" t="s">
        <v>184</v>
      </c>
      <c r="B108" s="61">
        <f>IF(OR(E108&gt;0,F108&gt;0),INDEX('Part V-2'!$D$18:$D$82,MATCH($A108,'Part V-2'!$C$18:$C$82,0)),"")</f>
        <v>0</v>
      </c>
      <c r="C108" s="59" t="s">
        <v>286</v>
      </c>
      <c r="D108" s="59" t="s">
        <v>279</v>
      </c>
      <c r="E108" s="76" t="str">
        <f>IF(INDEX('Part V-2'!$E$18:$E$82,MATCH($A108,'Part V-2'!$C$18:$C$82,0))&gt;0,INDEX('Part V-2'!$E$18:$E$82,MATCH($A108,'Part V-2'!$C$18:$C$82,0)),"")</f>
        <v/>
      </c>
      <c r="F108" s="76" t="str">
        <f>IF(INDEX('Part V-2'!$F$18:$F$82,MATCH($A108,'Part V-2'!$C$18:$C$82,0))&gt;0,INDEX('Part V-2'!$F$18:$F$82,MATCH($A108,'Part V-2'!$C$18:$C$82,0)),"")</f>
        <v/>
      </c>
      <c r="G108" s="62">
        <f>IF(OR(E108&gt;0,F108&gt;0),INDEX('Part V-2'!$T$18:$T$82,MATCH($A108,'Part V-2'!$C$18:$C$82,0)),"")</f>
        <v>0</v>
      </c>
      <c r="H108" s="60"/>
      <c r="I108" s="60"/>
      <c r="J108" s="64" t="str">
        <f>IF(G108&gt;0,'Part V-2'!I52+'Part V-2'!L52+'Part V-2'!O52+'Part V-2'!R52,"")</f>
        <v/>
      </c>
      <c r="K108" s="80">
        <f>IF(OR(E108&gt;0,F108&gt;0),INDEX('Part V-2'!$U$18:$U$82,MATCH($A108,'Part V-2'!$C$18:$C$82,0)),"")</f>
        <v>0</v>
      </c>
      <c r="L108" s="80" t="str">
        <f t="shared" si="13"/>
        <v/>
      </c>
      <c r="M108" s="80" t="str">
        <f t="shared" si="14"/>
        <v/>
      </c>
      <c r="N108" s="80">
        <f>IF(OR(E108&gt;0,F108&gt;0),INDEX('Part V-2'!$S$18:$S$82,MATCH($A108,'Part V-2'!$C$18:$C$82,0)),"")</f>
        <v>0</v>
      </c>
      <c r="O108" s="80" t="str">
        <f t="shared" si="15"/>
        <v/>
      </c>
      <c r="P108" s="84" t="str">
        <f t="shared" si="16"/>
        <v/>
      </c>
    </row>
    <row r="109" spans="1:16" x14ac:dyDescent="0.2">
      <c r="A109" s="201" t="s">
        <v>186</v>
      </c>
      <c r="B109" s="61">
        <f>IF(OR(E109&gt;0,F109&gt;0),INDEX('Part V-2'!$D$18:$D$82,MATCH($A109,'Part V-2'!$C$18:$C$82,0)),"")</f>
        <v>0</v>
      </c>
      <c r="C109" s="59" t="s">
        <v>286</v>
      </c>
      <c r="D109" s="59" t="s">
        <v>279</v>
      </c>
      <c r="E109" s="76" t="str">
        <f>IF(INDEX('Part V-2'!$E$18:$E$82,MATCH($A109,'Part V-2'!$C$18:$C$82,0))&gt;0,INDEX('Part V-2'!$E$18:$E$82,MATCH($A109,'Part V-2'!$C$18:$C$82,0)),"")</f>
        <v/>
      </c>
      <c r="F109" s="76" t="str">
        <f>IF(INDEX('Part V-2'!$F$18:$F$82,MATCH($A109,'Part V-2'!$C$18:$C$82,0))&gt;0,INDEX('Part V-2'!$F$18:$F$82,MATCH($A109,'Part V-2'!$C$18:$C$82,0)),"")</f>
        <v/>
      </c>
      <c r="G109" s="62">
        <f>IF(OR(E109&gt;0,F109&gt;0),INDEX('Part V-2'!$T$18:$T$82,MATCH($A109,'Part V-2'!$C$18:$C$82,0)),"")</f>
        <v>0</v>
      </c>
      <c r="H109" s="60"/>
      <c r="I109" s="60"/>
      <c r="J109" s="64" t="str">
        <f>IF(G109&gt;0,'Part V-2'!I53+'Part V-2'!L53+'Part V-2'!O53+'Part V-2'!R53,"")</f>
        <v/>
      </c>
      <c r="K109" s="80">
        <f>IF(OR(E109&gt;0,F109&gt;0),INDEX('Part V-2'!$U$18:$U$82,MATCH($A109,'Part V-2'!$C$18:$C$82,0)),"")</f>
        <v>0</v>
      </c>
      <c r="L109" s="80" t="str">
        <f t="shared" si="13"/>
        <v/>
      </c>
      <c r="M109" s="80" t="str">
        <f t="shared" si="14"/>
        <v/>
      </c>
      <c r="N109" s="80">
        <f>IF(OR(E109&gt;0,F109&gt;0),INDEX('Part V-2'!$S$18:$S$82,MATCH($A109,'Part V-2'!$C$18:$C$82,0)),"")</f>
        <v>0</v>
      </c>
      <c r="O109" s="80" t="str">
        <f t="shared" si="15"/>
        <v/>
      </c>
      <c r="P109" s="84" t="str">
        <f t="shared" si="16"/>
        <v/>
      </c>
    </row>
    <row r="110" spans="1:16" x14ac:dyDescent="0.2">
      <c r="A110" s="201" t="s">
        <v>188</v>
      </c>
      <c r="B110" s="61">
        <f>IF(OR(E110&gt;0,F110&gt;0),INDEX('Part V-2'!$D$18:$D$82,MATCH($A110,'Part V-2'!$C$18:$C$82,0)),"")</f>
        <v>0</v>
      </c>
      <c r="C110" s="59" t="s">
        <v>286</v>
      </c>
      <c r="D110" s="59" t="s">
        <v>279</v>
      </c>
      <c r="E110" s="76" t="str">
        <f>IF(INDEX('Part V-2'!$E$18:$E$82,MATCH($A110,'Part V-2'!$C$18:$C$82,0))&gt;0,INDEX('Part V-2'!$E$18:$E$82,MATCH($A110,'Part V-2'!$C$18:$C$82,0)),"")</f>
        <v/>
      </c>
      <c r="F110" s="76" t="str">
        <f>IF(INDEX('Part V-2'!$F$18:$F$82,MATCH($A110,'Part V-2'!$C$18:$C$82,0))&gt;0,INDEX('Part V-2'!$F$18:$F$82,MATCH($A110,'Part V-2'!$C$18:$C$82,0)),"")</f>
        <v/>
      </c>
      <c r="G110" s="62">
        <f>IF(OR(E110&gt;0,F110&gt;0),INDEX('Part V-2'!$T$18:$T$82,MATCH($A110,'Part V-2'!$C$18:$C$82,0)),"")</f>
        <v>0</v>
      </c>
      <c r="H110" s="60"/>
      <c r="I110" s="60"/>
      <c r="J110" s="64" t="str">
        <f>IF(G110&gt;0,'Part V-2'!I54+'Part V-2'!L54+'Part V-2'!O54+'Part V-2'!R54,"")</f>
        <v/>
      </c>
      <c r="K110" s="80">
        <f>IF(OR(E110&gt;0,F110&gt;0),INDEX('Part V-2'!$U$18:$U$82,MATCH($A110,'Part V-2'!$C$18:$C$82,0)),"")</f>
        <v>0</v>
      </c>
      <c r="L110" s="80" t="str">
        <f t="shared" si="13"/>
        <v/>
      </c>
      <c r="M110" s="80" t="str">
        <f t="shared" si="14"/>
        <v/>
      </c>
      <c r="N110" s="80">
        <f>IF(OR(E110&gt;0,F110&gt;0),INDEX('Part V-2'!$S$18:$S$82,MATCH($A110,'Part V-2'!$C$18:$C$82,0)),"")</f>
        <v>0</v>
      </c>
      <c r="O110" s="80" t="str">
        <f t="shared" si="15"/>
        <v/>
      </c>
      <c r="P110" s="84" t="str">
        <f t="shared" si="16"/>
        <v/>
      </c>
    </row>
    <row r="111" spans="1:16" x14ac:dyDescent="0.2">
      <c r="A111" s="201" t="s">
        <v>190</v>
      </c>
      <c r="B111" s="61">
        <f>IF(OR(E111&gt;0,F111&gt;0),INDEX('Part V-2'!$D$18:$D$82,MATCH($A111,'Part V-2'!$C$18:$C$82,0)),"")</f>
        <v>0</v>
      </c>
      <c r="C111" s="59" t="s">
        <v>286</v>
      </c>
      <c r="D111" s="59" t="s">
        <v>279</v>
      </c>
      <c r="E111" s="76" t="str">
        <f>IF(INDEX('Part V-2'!$E$18:$E$82,MATCH($A111,'Part V-2'!$C$18:$C$82,0))&gt;0,INDEX('Part V-2'!$E$18:$E$82,MATCH($A111,'Part V-2'!$C$18:$C$82,0)),"")</f>
        <v/>
      </c>
      <c r="F111" s="76" t="str">
        <f>IF(INDEX('Part V-2'!$F$18:$F$82,MATCH($A111,'Part V-2'!$C$18:$C$82,0))&gt;0,INDEX('Part V-2'!$F$18:$F$82,MATCH($A111,'Part V-2'!$C$18:$C$82,0)),"")</f>
        <v/>
      </c>
      <c r="G111" s="62">
        <f>IF(OR(E111&gt;0,F111&gt;0),INDEX('Part V-2'!$T$18:$T$82,MATCH($A111,'Part V-2'!$C$18:$C$82,0)),"")</f>
        <v>0</v>
      </c>
      <c r="H111" s="60"/>
      <c r="I111" s="60"/>
      <c r="J111" s="64" t="str">
        <f>IF(G111&gt;0,'Part V-2'!I55+'Part V-2'!L55+'Part V-2'!O55+'Part V-2'!R55,"")</f>
        <v/>
      </c>
      <c r="K111" s="80">
        <f>IF(OR(E111&gt;0,F111&gt;0),INDEX('Part V-2'!$U$18:$U$82,MATCH($A111,'Part V-2'!$C$18:$C$82,0)),"")</f>
        <v>0</v>
      </c>
      <c r="L111" s="80" t="str">
        <f t="shared" si="13"/>
        <v/>
      </c>
      <c r="M111" s="80" t="str">
        <f t="shared" si="14"/>
        <v/>
      </c>
      <c r="N111" s="80">
        <f>IF(OR(E111&gt;0,F111&gt;0),INDEX('Part V-2'!$S$18:$S$82,MATCH($A111,'Part V-2'!$C$18:$C$82,0)),"")</f>
        <v>0</v>
      </c>
      <c r="O111" s="80" t="str">
        <f t="shared" si="15"/>
        <v/>
      </c>
      <c r="P111" s="84" t="str">
        <f t="shared" si="16"/>
        <v/>
      </c>
    </row>
    <row r="112" spans="1:16" x14ac:dyDescent="0.2">
      <c r="A112" s="201" t="s">
        <v>192</v>
      </c>
      <c r="B112" s="61">
        <f>IF(OR(E112&gt;0,F112&gt;0),INDEX('Part V-2'!$D$18:$D$82,MATCH($A112,'Part V-2'!$C$18:$C$82,0)),"")</f>
        <v>0</v>
      </c>
      <c r="C112" s="59" t="s">
        <v>286</v>
      </c>
      <c r="D112" s="59" t="s">
        <v>279</v>
      </c>
      <c r="E112" s="76" t="str">
        <f>IF(INDEX('Part V-2'!$E$18:$E$82,MATCH($A112,'Part V-2'!$C$18:$C$82,0))&gt;0,INDEX('Part V-2'!$E$18:$E$82,MATCH($A112,'Part V-2'!$C$18:$C$82,0)),"")</f>
        <v/>
      </c>
      <c r="F112" s="76" t="str">
        <f>IF(INDEX('Part V-2'!$F$18:$F$82,MATCH($A112,'Part V-2'!$C$18:$C$82,0))&gt;0,INDEX('Part V-2'!$F$18:$F$82,MATCH($A112,'Part V-2'!$C$18:$C$82,0)),"")</f>
        <v/>
      </c>
      <c r="G112" s="62">
        <f>IF(OR(E112&gt;0,F112&gt;0),INDEX('Part V-2'!$T$18:$T$82,MATCH($A112,'Part V-2'!$C$18:$C$82,0)),"")</f>
        <v>0</v>
      </c>
      <c r="H112" s="60"/>
      <c r="I112" s="60"/>
      <c r="J112" s="64" t="str">
        <f>IF(G112&gt;0,'Part V-2'!I56+'Part V-2'!L56+'Part V-2'!O56+'Part V-2'!R56,"")</f>
        <v/>
      </c>
      <c r="K112" s="80">
        <f>IF(OR(E112&gt;0,F112&gt;0),INDEX('Part V-2'!$U$18:$U$82,MATCH($A112,'Part V-2'!$C$18:$C$82,0)),"")</f>
        <v>0</v>
      </c>
      <c r="L112" s="80" t="str">
        <f t="shared" si="13"/>
        <v/>
      </c>
      <c r="M112" s="80" t="str">
        <f t="shared" si="14"/>
        <v/>
      </c>
      <c r="N112" s="80">
        <f>IF(OR(E112&gt;0,F112&gt;0),INDEX('Part V-2'!$S$18:$S$82,MATCH($A112,'Part V-2'!$C$18:$C$82,0)),"")</f>
        <v>0</v>
      </c>
      <c r="O112" s="80" t="str">
        <f t="shared" si="15"/>
        <v/>
      </c>
      <c r="P112" s="84" t="str">
        <f t="shared" si="16"/>
        <v/>
      </c>
    </row>
    <row r="113" spans="1:16" x14ac:dyDescent="0.2">
      <c r="A113" s="201" t="s">
        <v>194</v>
      </c>
      <c r="B113" s="61">
        <f>IF(OR(E113&gt;0,F113&gt;0),INDEX('Part V-2'!$D$18:$D$82,MATCH($A113,'Part V-2'!$C$18:$C$82,0)),"")</f>
        <v>0</v>
      </c>
      <c r="C113" s="59" t="s">
        <v>286</v>
      </c>
      <c r="D113" s="59" t="s">
        <v>279</v>
      </c>
      <c r="E113" s="76" t="str">
        <f>IF(INDEX('Part V-2'!$E$18:$E$82,MATCH($A113,'Part V-2'!$C$18:$C$82,0))&gt;0,INDEX('Part V-2'!$E$18:$E$82,MATCH($A113,'Part V-2'!$C$18:$C$82,0)),"")</f>
        <v/>
      </c>
      <c r="F113" s="76" t="str">
        <f>IF(INDEX('Part V-2'!$F$18:$F$82,MATCH($A113,'Part V-2'!$C$18:$C$82,0))&gt;0,INDEX('Part V-2'!$F$18:$F$82,MATCH($A113,'Part V-2'!$C$18:$C$82,0)),"")</f>
        <v/>
      </c>
      <c r="G113" s="62">
        <f>IF(OR(E113&gt;0,F113&gt;0),INDEX('Part V-2'!$T$18:$T$82,MATCH($A113,'Part V-2'!$C$18:$C$82,0)),"")</f>
        <v>0</v>
      </c>
      <c r="H113" s="60"/>
      <c r="I113" s="60"/>
      <c r="J113" s="64" t="str">
        <f>IF(G113&gt;0,'Part V-2'!I57+'Part V-2'!L57+'Part V-2'!O57+'Part V-2'!R57,"")</f>
        <v/>
      </c>
      <c r="K113" s="80">
        <f>IF(OR(E113&gt;0,F113&gt;0),INDEX('Part V-2'!$U$18:$U$82,MATCH($A113,'Part V-2'!$C$18:$C$82,0)),"")</f>
        <v>0</v>
      </c>
      <c r="L113" s="80" t="str">
        <f t="shared" si="13"/>
        <v/>
      </c>
      <c r="M113" s="80" t="str">
        <f t="shared" si="14"/>
        <v/>
      </c>
      <c r="N113" s="80">
        <f>IF(OR(E113&gt;0,F113&gt;0),INDEX('Part V-2'!$S$18:$S$82,MATCH($A113,'Part V-2'!$C$18:$C$82,0)),"")</f>
        <v>0</v>
      </c>
      <c r="O113" s="80" t="str">
        <f t="shared" si="15"/>
        <v/>
      </c>
      <c r="P113" s="84" t="str">
        <f t="shared" si="16"/>
        <v/>
      </c>
    </row>
    <row r="114" spans="1:16" x14ac:dyDescent="0.2">
      <c r="A114" s="201" t="s">
        <v>196</v>
      </c>
      <c r="B114" s="61">
        <f>IF(OR(E114&gt;0,F114&gt;0),INDEX('Part V-2'!$D$18:$D$82,MATCH($A114,'Part V-2'!$C$18:$C$82,0)),"")</f>
        <v>0</v>
      </c>
      <c r="C114" s="59" t="s">
        <v>286</v>
      </c>
      <c r="D114" s="59" t="s">
        <v>279</v>
      </c>
      <c r="E114" s="76" t="str">
        <f>IF(INDEX('Part V-2'!$E$18:$E$82,MATCH($A114,'Part V-2'!$C$18:$C$82,0))&gt;0,INDEX('Part V-2'!$E$18:$E$82,MATCH($A114,'Part V-2'!$C$18:$C$82,0)),"")</f>
        <v/>
      </c>
      <c r="F114" s="76" t="str">
        <f>IF(INDEX('Part V-2'!$F$18:$F$82,MATCH($A114,'Part V-2'!$C$18:$C$82,0))&gt;0,INDEX('Part V-2'!$F$18:$F$82,MATCH($A114,'Part V-2'!$C$18:$C$82,0)),"")</f>
        <v/>
      </c>
      <c r="G114" s="62">
        <f>IF(OR(E114&gt;0,F114&gt;0),INDEX('Part V-2'!$T$18:$T$82,MATCH($A114,'Part V-2'!$C$18:$C$82,0)),"")</f>
        <v>0</v>
      </c>
      <c r="H114" s="60"/>
      <c r="I114" s="60"/>
      <c r="J114" s="64" t="str">
        <f>IF(G114&gt;0,'Part V-2'!I58+'Part V-2'!L58+'Part V-2'!O58+'Part V-2'!R58,"")</f>
        <v/>
      </c>
      <c r="K114" s="80">
        <f>IF(OR(E114&gt;0,F114&gt;0),INDEX('Part V-2'!$U$18:$U$82,MATCH($A114,'Part V-2'!$C$18:$C$82,0)),"")</f>
        <v>0</v>
      </c>
      <c r="L114" s="80" t="str">
        <f t="shared" si="13"/>
        <v/>
      </c>
      <c r="M114" s="80" t="str">
        <f t="shared" si="14"/>
        <v/>
      </c>
      <c r="N114" s="80">
        <f>IF(OR(E114&gt;0,F114&gt;0),INDEX('Part V-2'!$S$18:$S$82,MATCH($A114,'Part V-2'!$C$18:$C$82,0)),"")</f>
        <v>0</v>
      </c>
      <c r="O114" s="80" t="str">
        <f t="shared" si="15"/>
        <v/>
      </c>
      <c r="P114" s="84" t="str">
        <f t="shared" si="16"/>
        <v/>
      </c>
    </row>
    <row r="115" spans="1:16" x14ac:dyDescent="0.2">
      <c r="A115" s="201" t="s">
        <v>198</v>
      </c>
      <c r="B115" s="61">
        <f>IF(OR(E115&gt;0,F115&gt;0),INDEX('Part V-2'!$D$18:$D$82,MATCH($A115,'Part V-2'!$C$18:$C$82,0)),"")</f>
        <v>0</v>
      </c>
      <c r="C115" s="59" t="s">
        <v>286</v>
      </c>
      <c r="D115" s="59" t="s">
        <v>279</v>
      </c>
      <c r="E115" s="76" t="str">
        <f>IF(INDEX('Part V-2'!$E$18:$E$82,MATCH($A115,'Part V-2'!$C$18:$C$82,0))&gt;0,INDEX('Part V-2'!$E$18:$E$82,MATCH($A115,'Part V-2'!$C$18:$C$82,0)),"")</f>
        <v/>
      </c>
      <c r="F115" s="76" t="str">
        <f>IF(INDEX('Part V-2'!$F$18:$F$82,MATCH($A115,'Part V-2'!$C$18:$C$82,0))&gt;0,INDEX('Part V-2'!$F$18:$F$82,MATCH($A115,'Part V-2'!$C$18:$C$82,0)),"")</f>
        <v/>
      </c>
      <c r="G115" s="62">
        <f>IF(OR(E115&gt;0,F115&gt;0),INDEX('Part V-2'!$T$18:$T$82,MATCH($A115,'Part V-2'!$C$18:$C$82,0)),"")</f>
        <v>0</v>
      </c>
      <c r="H115" s="60"/>
      <c r="I115" s="60"/>
      <c r="J115" s="64" t="str">
        <f>IF(G115&gt;0,'Part V-2'!I59+'Part V-2'!L59+'Part V-2'!O59+'Part V-2'!R59,"")</f>
        <v/>
      </c>
      <c r="K115" s="80">
        <f>IF(OR(E115&gt;0,F115&gt;0),INDEX('Part V-2'!$U$18:$U$82,MATCH($A115,'Part V-2'!$C$18:$C$82,0)),"")</f>
        <v>0</v>
      </c>
      <c r="L115" s="80" t="str">
        <f t="shared" si="13"/>
        <v/>
      </c>
      <c r="M115" s="80" t="str">
        <f t="shared" si="14"/>
        <v/>
      </c>
      <c r="N115" s="80">
        <f>IF(OR(E115&gt;0,F115&gt;0),INDEX('Part V-2'!$S$18:$S$82,MATCH($A115,'Part V-2'!$C$18:$C$82,0)),"")</f>
        <v>0</v>
      </c>
      <c r="O115" s="80" t="str">
        <f t="shared" si="15"/>
        <v/>
      </c>
      <c r="P115" s="84" t="str">
        <f t="shared" si="16"/>
        <v/>
      </c>
    </row>
    <row r="116" spans="1:16" x14ac:dyDescent="0.2">
      <c r="A116" s="201" t="s">
        <v>200</v>
      </c>
      <c r="B116" s="61">
        <f>IF(OR(E116&gt;0,F116&gt;0),INDEX('Part V-2'!$D$18:$D$82,MATCH($A116,'Part V-2'!$C$18:$C$82,0)),"")</f>
        <v>0</v>
      </c>
      <c r="C116" s="59" t="s">
        <v>286</v>
      </c>
      <c r="D116" s="59" t="s">
        <v>279</v>
      </c>
      <c r="E116" s="76" t="str">
        <f>IF(INDEX('Part V-2'!$E$18:$E$82,MATCH($A116,'Part V-2'!$C$18:$C$82,0))&gt;0,INDEX('Part V-2'!$E$18:$E$82,MATCH($A116,'Part V-2'!$C$18:$C$82,0)),"")</f>
        <v/>
      </c>
      <c r="F116" s="76" t="str">
        <f>IF(INDEX('Part V-2'!$F$18:$F$82,MATCH($A116,'Part V-2'!$C$18:$C$82,0))&gt;0,INDEX('Part V-2'!$F$18:$F$82,MATCH($A116,'Part V-2'!$C$18:$C$82,0)),"")</f>
        <v/>
      </c>
      <c r="G116" s="62">
        <f>IF(OR(E116&gt;0,F116&gt;0),INDEX('Part V-2'!$T$18:$T$82,MATCH($A116,'Part V-2'!$C$18:$C$82,0)),"")</f>
        <v>0</v>
      </c>
      <c r="H116" s="60"/>
      <c r="I116" s="60"/>
      <c r="J116" s="64" t="str">
        <f>IF(G116&gt;0,'Part V-2'!I60+'Part V-2'!L60+'Part V-2'!O60+'Part V-2'!R60,"")</f>
        <v/>
      </c>
      <c r="K116" s="80">
        <f>IF(OR(E116&gt;0,F116&gt;0),INDEX('Part V-2'!$U$18:$U$82,MATCH($A116,'Part V-2'!$C$18:$C$82,0)),"")</f>
        <v>0</v>
      </c>
      <c r="L116" s="80" t="str">
        <f t="shared" si="13"/>
        <v/>
      </c>
      <c r="M116" s="80" t="str">
        <f t="shared" si="14"/>
        <v/>
      </c>
      <c r="N116" s="80">
        <f>IF(OR(E116&gt;0,F116&gt;0),INDEX('Part V-2'!$S$18:$S$82,MATCH($A116,'Part V-2'!$C$18:$C$82,0)),"")</f>
        <v>0</v>
      </c>
      <c r="O116" s="80" t="str">
        <f t="shared" si="15"/>
        <v/>
      </c>
      <c r="P116" s="84" t="str">
        <f t="shared" si="16"/>
        <v/>
      </c>
    </row>
    <row r="117" spans="1:16" x14ac:dyDescent="0.2">
      <c r="A117" s="201" t="s">
        <v>202</v>
      </c>
      <c r="B117" s="61">
        <f>IF(OR(E117&gt;0,F117&gt;0),INDEX('Part V-2'!$D$18:$D$82,MATCH($A117,'Part V-2'!$C$18:$C$82,0)),"")</f>
        <v>0</v>
      </c>
      <c r="C117" s="59" t="s">
        <v>286</v>
      </c>
      <c r="D117" s="59" t="s">
        <v>279</v>
      </c>
      <c r="E117" s="76" t="str">
        <f>IF(INDEX('Part V-2'!$E$18:$E$82,MATCH($A117,'Part V-2'!$C$18:$C$82,0))&gt;0,INDEX('Part V-2'!$E$18:$E$82,MATCH($A117,'Part V-2'!$C$18:$C$82,0)),"")</f>
        <v/>
      </c>
      <c r="F117" s="76" t="str">
        <f>IF(INDEX('Part V-2'!$F$18:$F$82,MATCH($A117,'Part V-2'!$C$18:$C$82,0))&gt;0,INDEX('Part V-2'!$F$18:$F$82,MATCH($A117,'Part V-2'!$C$18:$C$82,0)),"")</f>
        <v/>
      </c>
      <c r="G117" s="62">
        <f>IF(OR(E117&gt;0,F117&gt;0),INDEX('Part V-2'!$T$18:$T$82,MATCH($A117,'Part V-2'!$C$18:$C$82,0)),"")</f>
        <v>0</v>
      </c>
      <c r="H117" s="60"/>
      <c r="I117" s="60"/>
      <c r="J117" s="64" t="str">
        <f>IF(G117&gt;0,'Part V-2'!I61+'Part V-2'!L61+'Part V-2'!O61+'Part V-2'!R61,"")</f>
        <v/>
      </c>
      <c r="K117" s="80">
        <f>IF(OR(E117&gt;0,F117&gt;0),INDEX('Part V-2'!$U$18:$U$82,MATCH($A117,'Part V-2'!$C$18:$C$82,0)),"")</f>
        <v>0</v>
      </c>
      <c r="L117" s="80" t="str">
        <f t="shared" si="13"/>
        <v/>
      </c>
      <c r="M117" s="80" t="str">
        <f t="shared" si="14"/>
        <v/>
      </c>
      <c r="N117" s="80">
        <f>IF(OR(E117&gt;0,F117&gt;0),INDEX('Part V-2'!$S$18:$S$82,MATCH($A117,'Part V-2'!$C$18:$C$82,0)),"")</f>
        <v>0</v>
      </c>
      <c r="O117" s="80" t="str">
        <f t="shared" si="15"/>
        <v/>
      </c>
      <c r="P117" s="84" t="str">
        <f t="shared" si="16"/>
        <v/>
      </c>
    </row>
    <row r="118" spans="1:16" x14ac:dyDescent="0.2">
      <c r="A118" s="201" t="s">
        <v>204</v>
      </c>
      <c r="B118" s="61">
        <f>IF(OR(E118&gt;0,F118&gt;0),INDEX('Part V-2'!$D$18:$D$82,MATCH($A118,'Part V-2'!$C$18:$C$82,0)),"")</f>
        <v>0</v>
      </c>
      <c r="C118" s="59" t="s">
        <v>286</v>
      </c>
      <c r="D118" s="59" t="s">
        <v>279</v>
      </c>
      <c r="E118" s="76" t="str">
        <f>IF(INDEX('Part V-2'!$E$18:$E$82,MATCH($A118,'Part V-2'!$C$18:$C$82,0))&gt;0,INDEX('Part V-2'!$E$18:$E$82,MATCH($A118,'Part V-2'!$C$18:$C$82,0)),"")</f>
        <v/>
      </c>
      <c r="F118" s="76" t="str">
        <f>IF(INDEX('Part V-2'!$F$18:$F$82,MATCH($A118,'Part V-2'!$C$18:$C$82,0))&gt;0,INDEX('Part V-2'!$F$18:$F$82,MATCH($A118,'Part V-2'!$C$18:$C$82,0)),"")</f>
        <v/>
      </c>
      <c r="G118" s="62">
        <f>IF(OR(E118&gt;0,F118&gt;0),INDEX('Part V-2'!$T$18:$T$82,MATCH($A118,'Part V-2'!$C$18:$C$82,0)),"")</f>
        <v>0</v>
      </c>
      <c r="H118" s="60"/>
      <c r="I118" s="60"/>
      <c r="J118" s="64" t="str">
        <f>IF(G118&gt;0,'Part V-2'!I62+'Part V-2'!L62+'Part V-2'!O62+'Part V-2'!R62,"")</f>
        <v/>
      </c>
      <c r="K118" s="80">
        <f>IF(OR(E118&gt;0,F118&gt;0),INDEX('Part V-2'!$U$18:$U$82,MATCH($A118,'Part V-2'!$C$18:$C$82,0)),"")</f>
        <v>0</v>
      </c>
      <c r="L118" s="80" t="str">
        <f t="shared" si="13"/>
        <v/>
      </c>
      <c r="M118" s="80" t="str">
        <f t="shared" si="14"/>
        <v/>
      </c>
      <c r="N118" s="80">
        <f>IF(OR(E118&gt;0,F118&gt;0),INDEX('Part V-2'!$S$18:$S$82,MATCH($A118,'Part V-2'!$C$18:$C$82,0)),"")</f>
        <v>0</v>
      </c>
      <c r="O118" s="80" t="str">
        <f t="shared" si="15"/>
        <v/>
      </c>
      <c r="P118" s="84" t="str">
        <f t="shared" si="16"/>
        <v/>
      </c>
    </row>
    <row r="119" spans="1:16" x14ac:dyDescent="0.2">
      <c r="A119" s="201" t="s">
        <v>206</v>
      </c>
      <c r="B119" s="61">
        <f>IF(OR(E119&gt;0,F119&gt;0),INDEX('Part V-2'!$D$18:$D$82,MATCH($A119,'Part V-2'!$C$18:$C$82,0)),"")</f>
        <v>0</v>
      </c>
      <c r="C119" s="59" t="s">
        <v>286</v>
      </c>
      <c r="D119" s="59" t="s">
        <v>279</v>
      </c>
      <c r="E119" s="76" t="str">
        <f>IF(INDEX('Part V-2'!$E$18:$E$82,MATCH($A119,'Part V-2'!$C$18:$C$82,0))&gt;0,INDEX('Part V-2'!$E$18:$E$82,MATCH($A119,'Part V-2'!$C$18:$C$82,0)),"")</f>
        <v/>
      </c>
      <c r="F119" s="76" t="str">
        <f>IF(INDEX('Part V-2'!$F$18:$F$82,MATCH($A119,'Part V-2'!$C$18:$C$82,0))&gt;0,INDEX('Part V-2'!$F$18:$F$82,MATCH($A119,'Part V-2'!$C$18:$C$82,0)),"")</f>
        <v/>
      </c>
      <c r="G119" s="62">
        <f>IF(OR(E119&gt;0,F119&gt;0),INDEX('Part V-2'!$T$18:$T$82,MATCH($A119,'Part V-2'!$C$18:$C$82,0)),"")</f>
        <v>0</v>
      </c>
      <c r="H119" s="60"/>
      <c r="I119" s="60"/>
      <c r="J119" s="64" t="str">
        <f>IF(G119&gt;0,'Part V-2'!I63+'Part V-2'!L63+'Part V-2'!O63+'Part V-2'!R63,"")</f>
        <v/>
      </c>
      <c r="K119" s="80">
        <f>IF(OR(E119&gt;0,F119&gt;0),INDEX('Part V-2'!$U$18:$U$82,MATCH($A119,'Part V-2'!$C$18:$C$82,0)),"")</f>
        <v>0</v>
      </c>
      <c r="L119" s="80" t="str">
        <f t="shared" si="13"/>
        <v/>
      </c>
      <c r="M119" s="80" t="str">
        <f t="shared" si="14"/>
        <v/>
      </c>
      <c r="N119" s="80">
        <f>IF(OR(E119&gt;0,F119&gt;0),INDEX('Part V-2'!$S$18:$S$82,MATCH($A119,'Part V-2'!$C$18:$C$82,0)),"")</f>
        <v>0</v>
      </c>
      <c r="O119" s="80" t="str">
        <f t="shared" si="15"/>
        <v/>
      </c>
      <c r="P119" s="84" t="str">
        <f t="shared" si="16"/>
        <v/>
      </c>
    </row>
    <row r="120" spans="1:16" x14ac:dyDescent="0.2">
      <c r="A120" s="201" t="s">
        <v>208</v>
      </c>
      <c r="B120" s="61">
        <f>IF(OR(E120&gt;0,F120&gt;0),INDEX('Part V-2'!$D$18:$D$82,MATCH($A120,'Part V-2'!$C$18:$C$82,0)),"")</f>
        <v>0</v>
      </c>
      <c r="C120" s="59" t="s">
        <v>286</v>
      </c>
      <c r="D120" s="59" t="s">
        <v>279</v>
      </c>
      <c r="E120" s="76" t="str">
        <f>IF(INDEX('Part V-2'!$E$18:$E$82,MATCH($A120,'Part V-2'!$C$18:$C$82,0))&gt;0,INDEX('Part V-2'!$E$18:$E$82,MATCH($A120,'Part V-2'!$C$18:$C$82,0)),"")</f>
        <v/>
      </c>
      <c r="F120" s="76" t="str">
        <f>IF(INDEX('Part V-2'!$F$18:$F$82,MATCH($A120,'Part V-2'!$C$18:$C$82,0))&gt;0,INDEX('Part V-2'!$F$18:$F$82,MATCH($A120,'Part V-2'!$C$18:$C$82,0)),"")</f>
        <v/>
      </c>
      <c r="G120" s="62">
        <f>IF(OR(E120&gt;0,F120&gt;0),INDEX('Part V-2'!$T$18:$T$82,MATCH($A120,'Part V-2'!$C$18:$C$82,0)),"")</f>
        <v>0</v>
      </c>
      <c r="H120" s="60"/>
      <c r="I120" s="60"/>
      <c r="J120" s="64" t="str">
        <f>IF(G120&gt;0,'Part V-2'!I64+'Part V-2'!L64+'Part V-2'!O64+'Part V-2'!R64,"")</f>
        <v/>
      </c>
      <c r="K120" s="80">
        <f>IF(OR(E120&gt;0,F120&gt;0),INDEX('Part V-2'!$U$18:$U$82,MATCH($A120,'Part V-2'!$C$18:$C$82,0)),"")</f>
        <v>0</v>
      </c>
      <c r="L120" s="80" t="str">
        <f t="shared" si="13"/>
        <v/>
      </c>
      <c r="M120" s="80" t="str">
        <f t="shared" si="14"/>
        <v/>
      </c>
      <c r="N120" s="80">
        <f>IF(OR(E120&gt;0,F120&gt;0),INDEX('Part V-2'!$S$18:$S$82,MATCH($A120,'Part V-2'!$C$18:$C$82,0)),"")</f>
        <v>0</v>
      </c>
      <c r="O120" s="80" t="str">
        <f t="shared" si="15"/>
        <v/>
      </c>
      <c r="P120" s="84" t="str">
        <f t="shared" si="16"/>
        <v/>
      </c>
    </row>
    <row r="121" spans="1:16" x14ac:dyDescent="0.2">
      <c r="A121" s="201" t="s">
        <v>210</v>
      </c>
      <c r="B121" s="61">
        <f>IF(OR(E121&gt;0,F121&gt;0),INDEX('Part V-2'!$D$18:$D$82,MATCH($A121,'Part V-2'!$C$18:$C$82,0)),"")</f>
        <v>0</v>
      </c>
      <c r="C121" s="59" t="s">
        <v>286</v>
      </c>
      <c r="D121" s="59" t="s">
        <v>279</v>
      </c>
      <c r="E121" s="76" t="str">
        <f>IF(INDEX('Part V-2'!$E$18:$E$82,MATCH($A121,'Part V-2'!$C$18:$C$82,0))&gt;0,INDEX('Part V-2'!$E$18:$E$82,MATCH($A121,'Part V-2'!$C$18:$C$82,0)),"")</f>
        <v/>
      </c>
      <c r="F121" s="76" t="str">
        <f>IF(INDEX('Part V-2'!$F$18:$F$82,MATCH($A121,'Part V-2'!$C$18:$C$82,0))&gt;0,INDEX('Part V-2'!$F$18:$F$82,MATCH($A121,'Part V-2'!$C$18:$C$82,0)),"")</f>
        <v/>
      </c>
      <c r="G121" s="62">
        <f>IF(OR(E121&gt;0,F121&gt;0),INDEX('Part V-2'!$T$18:$T$82,MATCH($A121,'Part V-2'!$C$18:$C$82,0)),"")</f>
        <v>0</v>
      </c>
      <c r="H121" s="60"/>
      <c r="I121" s="60"/>
      <c r="J121" s="64" t="str">
        <f>IF(G121&gt;0,'Part V-2'!I65+'Part V-2'!L65+'Part V-2'!O65+'Part V-2'!R65,"")</f>
        <v/>
      </c>
      <c r="K121" s="80">
        <f>IF(OR(E121&gt;0,F121&gt;0),INDEX('Part V-2'!$U$18:$U$82,MATCH($A121,'Part V-2'!$C$18:$C$82,0)),"")</f>
        <v>0</v>
      </c>
      <c r="L121" s="80" t="str">
        <f t="shared" si="13"/>
        <v/>
      </c>
      <c r="M121" s="80" t="str">
        <f t="shared" si="14"/>
        <v/>
      </c>
      <c r="N121" s="80">
        <f>IF(OR(E121&gt;0,F121&gt;0),INDEX('Part V-2'!$S$18:$S$82,MATCH($A121,'Part V-2'!$C$18:$C$82,0)),"")</f>
        <v>0</v>
      </c>
      <c r="O121" s="80" t="str">
        <f t="shared" si="15"/>
        <v/>
      </c>
      <c r="P121" s="84" t="str">
        <f t="shared" si="16"/>
        <v/>
      </c>
    </row>
    <row r="122" spans="1:16" x14ac:dyDescent="0.2">
      <c r="A122" s="201" t="s">
        <v>212</v>
      </c>
      <c r="B122" s="61">
        <f>IF(OR(E122&gt;0,F122&gt;0),INDEX('Part V-2'!$D$18:$D$82,MATCH($A122,'Part V-2'!$C$18:$C$82,0)),"")</f>
        <v>0</v>
      </c>
      <c r="C122" s="59" t="s">
        <v>286</v>
      </c>
      <c r="D122" s="59" t="s">
        <v>279</v>
      </c>
      <c r="E122" s="76" t="str">
        <f>IF(INDEX('Part V-2'!$E$18:$E$82,MATCH($A122,'Part V-2'!$C$18:$C$82,0))&gt;0,INDEX('Part V-2'!$E$18:$E$82,MATCH($A122,'Part V-2'!$C$18:$C$82,0)),"")</f>
        <v/>
      </c>
      <c r="F122" s="76" t="str">
        <f>IF(INDEX('Part V-2'!$F$18:$F$82,MATCH($A122,'Part V-2'!$C$18:$C$82,0))&gt;0,INDEX('Part V-2'!$F$18:$F$82,MATCH($A122,'Part V-2'!$C$18:$C$82,0)),"")</f>
        <v/>
      </c>
      <c r="G122" s="62">
        <f>IF(OR(E122&gt;0,F122&gt;0),INDEX('Part V-2'!$T$18:$T$82,MATCH($A122,'Part V-2'!$C$18:$C$82,0)),"")</f>
        <v>0</v>
      </c>
      <c r="H122" s="60"/>
      <c r="I122" s="60"/>
      <c r="J122" s="64" t="str">
        <f>IF(G122&gt;0,'Part V-2'!I66+'Part V-2'!L66+'Part V-2'!O66+'Part V-2'!R66,"")</f>
        <v/>
      </c>
      <c r="K122" s="80">
        <f>IF(OR(E122&gt;0,F122&gt;0),INDEX('Part V-2'!$U$18:$U$82,MATCH($A122,'Part V-2'!$C$18:$C$82,0)),"")</f>
        <v>0</v>
      </c>
      <c r="L122" s="80" t="str">
        <f t="shared" si="13"/>
        <v/>
      </c>
      <c r="M122" s="80" t="str">
        <f t="shared" si="14"/>
        <v/>
      </c>
      <c r="N122" s="80">
        <f>IF(OR(E122&gt;0,F122&gt;0),INDEX('Part V-2'!$S$18:$S$82,MATCH($A122,'Part V-2'!$C$18:$C$82,0)),"")</f>
        <v>0</v>
      </c>
      <c r="O122" s="80" t="str">
        <f t="shared" si="15"/>
        <v/>
      </c>
      <c r="P122" s="84" t="str">
        <f t="shared" si="16"/>
        <v/>
      </c>
    </row>
    <row r="123" spans="1:16" x14ac:dyDescent="0.2">
      <c r="A123" s="201" t="s">
        <v>214</v>
      </c>
      <c r="B123" s="61">
        <f>IF(OR(E123&gt;0,F123&gt;0),INDEX('Part V-2'!$D$18:$D$82,MATCH($A123,'Part V-2'!$C$18:$C$82,0)),"")</f>
        <v>0</v>
      </c>
      <c r="C123" s="59" t="s">
        <v>286</v>
      </c>
      <c r="D123" s="59" t="s">
        <v>279</v>
      </c>
      <c r="E123" s="76" t="str">
        <f>IF(INDEX('Part V-2'!$E$18:$E$82,MATCH($A123,'Part V-2'!$C$18:$C$82,0))&gt;0,INDEX('Part V-2'!$E$18:$E$82,MATCH($A123,'Part V-2'!$C$18:$C$82,0)),"")</f>
        <v/>
      </c>
      <c r="F123" s="76" t="str">
        <f>IF(INDEX('Part V-2'!$F$18:$F$82,MATCH($A123,'Part V-2'!$C$18:$C$82,0))&gt;0,INDEX('Part V-2'!$F$18:$F$82,MATCH($A123,'Part V-2'!$C$18:$C$82,0)),"")</f>
        <v/>
      </c>
      <c r="G123" s="62">
        <f>IF(OR(E123&gt;0,F123&gt;0),INDEX('Part V-2'!$T$18:$T$82,MATCH($A123,'Part V-2'!$C$18:$C$82,0)),"")</f>
        <v>0</v>
      </c>
      <c r="H123" s="60"/>
      <c r="I123" s="60"/>
      <c r="J123" s="64" t="str">
        <f>IF(G123&gt;0,'Part V-2'!I67+'Part V-2'!L67+'Part V-2'!O67+'Part V-2'!R67,"")</f>
        <v/>
      </c>
      <c r="K123" s="80">
        <f>IF(OR(E123&gt;0,F123&gt;0),INDEX('Part V-2'!$U$18:$U$82,MATCH($A123,'Part V-2'!$C$18:$C$82,0)),"")</f>
        <v>0</v>
      </c>
      <c r="L123" s="80" t="str">
        <f t="shared" si="13"/>
        <v/>
      </c>
      <c r="M123" s="80" t="str">
        <f t="shared" si="14"/>
        <v/>
      </c>
      <c r="N123" s="80">
        <f>IF(OR(E123&gt;0,F123&gt;0),INDEX('Part V-2'!$S$18:$S$82,MATCH($A123,'Part V-2'!$C$18:$C$82,0)),"")</f>
        <v>0</v>
      </c>
      <c r="O123" s="80" t="str">
        <f t="shared" si="15"/>
        <v/>
      </c>
      <c r="P123" s="84" t="str">
        <f t="shared" si="16"/>
        <v/>
      </c>
    </row>
    <row r="124" spans="1:16" x14ac:dyDescent="0.2">
      <c r="A124" s="201" t="s">
        <v>216</v>
      </c>
      <c r="B124" s="61">
        <f>IF(OR(E124&gt;0,F124&gt;0),INDEX('Part V-2'!$D$18:$D$82,MATCH($A124,'Part V-2'!$C$18:$C$82,0)),"")</f>
        <v>0</v>
      </c>
      <c r="C124" s="59" t="s">
        <v>286</v>
      </c>
      <c r="D124" s="59" t="s">
        <v>279</v>
      </c>
      <c r="E124" s="76" t="str">
        <f>IF(INDEX('Part V-2'!$E$18:$E$82,MATCH($A124,'Part V-2'!$C$18:$C$82,0))&gt;0,INDEX('Part V-2'!$E$18:$E$82,MATCH($A124,'Part V-2'!$C$18:$C$82,0)),"")</f>
        <v/>
      </c>
      <c r="F124" s="76" t="str">
        <f>IF(INDEX('Part V-2'!$F$18:$F$82,MATCH($A124,'Part V-2'!$C$18:$C$82,0))&gt;0,INDEX('Part V-2'!$F$18:$F$82,MATCH($A124,'Part V-2'!$C$18:$C$82,0)),"")</f>
        <v/>
      </c>
      <c r="G124" s="62">
        <f>IF(OR(E124&gt;0,F124&gt;0),INDEX('Part V-2'!$T$18:$T$82,MATCH($A124,'Part V-2'!$C$18:$C$82,0)),"")</f>
        <v>0</v>
      </c>
      <c r="H124" s="60"/>
      <c r="I124" s="60"/>
      <c r="J124" s="64" t="str">
        <f>IF(G124&gt;0,'Part V-2'!I68+'Part V-2'!L68+'Part V-2'!O68+'Part V-2'!R68,"")</f>
        <v/>
      </c>
      <c r="K124" s="80">
        <f>IF(OR(E124&gt;0,F124&gt;0),INDEX('Part V-2'!$U$18:$U$82,MATCH($A124,'Part V-2'!$C$18:$C$82,0)),"")</f>
        <v>0</v>
      </c>
      <c r="L124" s="80" t="str">
        <f t="shared" si="13"/>
        <v/>
      </c>
      <c r="M124" s="80" t="str">
        <f t="shared" si="14"/>
        <v/>
      </c>
      <c r="N124" s="80">
        <f>IF(OR(E124&gt;0,F124&gt;0),INDEX('Part V-2'!$S$18:$S$82,MATCH($A124,'Part V-2'!$C$18:$C$82,0)),"")</f>
        <v>0</v>
      </c>
      <c r="O124" s="80" t="str">
        <f t="shared" si="15"/>
        <v/>
      </c>
      <c r="P124" s="84" t="str">
        <f t="shared" si="16"/>
        <v/>
      </c>
    </row>
    <row r="125" spans="1:16" x14ac:dyDescent="0.2">
      <c r="A125" s="201" t="s">
        <v>218</v>
      </c>
      <c r="B125" s="61">
        <f>IF(OR(E125&gt;0,F125&gt;0),INDEX('Part V-2'!$D$18:$D$82,MATCH($A125,'Part V-2'!$C$18:$C$82,0)),"")</f>
        <v>0</v>
      </c>
      <c r="C125" s="59" t="s">
        <v>286</v>
      </c>
      <c r="D125" s="59" t="s">
        <v>279</v>
      </c>
      <c r="E125" s="76" t="str">
        <f>IF(INDEX('Part V-2'!$E$18:$E$82,MATCH($A125,'Part V-2'!$C$18:$C$82,0))&gt;0,INDEX('Part V-2'!$E$18:$E$82,MATCH($A125,'Part V-2'!$C$18:$C$82,0)),"")</f>
        <v/>
      </c>
      <c r="F125" s="76" t="str">
        <f>IF(INDEX('Part V-2'!$F$18:$F$82,MATCH($A125,'Part V-2'!$C$18:$C$82,0))&gt;0,INDEX('Part V-2'!$F$18:$F$82,MATCH($A125,'Part V-2'!$C$18:$C$82,0)),"")</f>
        <v/>
      </c>
      <c r="G125" s="62">
        <f>IF(OR(E125&gt;0,F125&gt;0),INDEX('Part V-2'!$T$18:$T$82,MATCH($A125,'Part V-2'!$C$18:$C$82,0)),"")</f>
        <v>0</v>
      </c>
      <c r="H125" s="60"/>
      <c r="I125" s="60"/>
      <c r="J125" s="64" t="str">
        <f>IF(G125&gt;0,'Part V-2'!I69+'Part V-2'!L69+'Part V-2'!O69+'Part V-2'!R69,"")</f>
        <v/>
      </c>
      <c r="K125" s="80">
        <f>IF(OR(E125&gt;0,F125&gt;0),INDEX('Part V-2'!$U$18:$U$82,MATCH($A125,'Part V-2'!$C$18:$C$82,0)),"")</f>
        <v>0</v>
      </c>
      <c r="L125" s="80" t="str">
        <f t="shared" si="13"/>
        <v/>
      </c>
      <c r="M125" s="80" t="str">
        <f t="shared" si="14"/>
        <v/>
      </c>
      <c r="N125" s="80">
        <f>IF(OR(E125&gt;0,F125&gt;0),INDEX('Part V-2'!$S$18:$S$82,MATCH($A125,'Part V-2'!$C$18:$C$82,0)),"")</f>
        <v>0</v>
      </c>
      <c r="O125" s="80" t="str">
        <f t="shared" si="15"/>
        <v/>
      </c>
      <c r="P125" s="84" t="str">
        <f t="shared" si="16"/>
        <v/>
      </c>
    </row>
    <row r="126" spans="1:16" x14ac:dyDescent="0.2">
      <c r="A126" s="201" t="s">
        <v>220</v>
      </c>
      <c r="B126" s="61">
        <f>IF(OR(E126&gt;0,F126&gt;0),INDEX('Part V-2'!$D$18:$D$82,MATCH($A126,'Part V-2'!$C$18:$C$82,0)),"")</f>
        <v>0</v>
      </c>
      <c r="C126" s="59" t="s">
        <v>286</v>
      </c>
      <c r="D126" s="59" t="s">
        <v>279</v>
      </c>
      <c r="E126" s="76" t="str">
        <f>IF(INDEX('Part V-2'!$E$18:$E$82,MATCH($A126,'Part V-2'!$C$18:$C$82,0))&gt;0,INDEX('Part V-2'!$E$18:$E$82,MATCH($A126,'Part V-2'!$C$18:$C$82,0)),"")</f>
        <v/>
      </c>
      <c r="F126" s="76" t="str">
        <f>IF(INDEX('Part V-2'!$F$18:$F$82,MATCH($A126,'Part V-2'!$C$18:$C$82,0))&gt;0,INDEX('Part V-2'!$F$18:$F$82,MATCH($A126,'Part V-2'!$C$18:$C$82,0)),"")</f>
        <v/>
      </c>
      <c r="G126" s="62">
        <f>IF(OR(E126&gt;0,F126&gt;0),INDEX('Part V-2'!$T$18:$T$82,MATCH($A126,'Part V-2'!$C$18:$C$82,0)),"")</f>
        <v>0</v>
      </c>
      <c r="H126" s="60"/>
      <c r="I126" s="60"/>
      <c r="J126" s="64" t="str">
        <f>IF(G126&gt;0,'Part V-2'!I70+'Part V-2'!L70+'Part V-2'!O70+'Part V-2'!R70,"")</f>
        <v/>
      </c>
      <c r="K126" s="80">
        <f>IF(OR(E126&gt;0,F126&gt;0),INDEX('Part V-2'!$U$18:$U$82,MATCH($A126,'Part V-2'!$C$18:$C$82,0)),"")</f>
        <v>0</v>
      </c>
      <c r="L126" s="80" t="str">
        <f t="shared" si="13"/>
        <v/>
      </c>
      <c r="M126" s="80" t="str">
        <f t="shared" si="14"/>
        <v/>
      </c>
      <c r="N126" s="80">
        <f>IF(OR(E126&gt;0,F126&gt;0),INDEX('Part V-2'!$S$18:$S$82,MATCH($A126,'Part V-2'!$C$18:$C$82,0)),"")</f>
        <v>0</v>
      </c>
      <c r="O126" s="80" t="str">
        <f t="shared" si="15"/>
        <v/>
      </c>
      <c r="P126" s="84" t="str">
        <f t="shared" si="16"/>
        <v/>
      </c>
    </row>
    <row r="127" spans="1:16" x14ac:dyDescent="0.2">
      <c r="A127" s="201" t="s">
        <v>222</v>
      </c>
      <c r="B127" s="61">
        <f>IF(OR(E127&gt;0,F127&gt;0),INDEX('Part V-2'!$D$18:$D$82,MATCH($A127,'Part V-2'!$C$18:$C$82,0)),"")</f>
        <v>0</v>
      </c>
      <c r="C127" s="59" t="s">
        <v>286</v>
      </c>
      <c r="D127" s="59" t="s">
        <v>279</v>
      </c>
      <c r="E127" s="76" t="str">
        <f>IF(INDEX('Part V-2'!$E$18:$E$82,MATCH($A127,'Part V-2'!$C$18:$C$82,0))&gt;0,INDEX('Part V-2'!$E$18:$E$82,MATCH($A127,'Part V-2'!$C$18:$C$82,0)),"")</f>
        <v/>
      </c>
      <c r="F127" s="76" t="str">
        <f>IF(INDEX('Part V-2'!$F$18:$F$82,MATCH($A127,'Part V-2'!$C$18:$C$82,0))&gt;0,INDEX('Part V-2'!$F$18:$F$82,MATCH($A127,'Part V-2'!$C$18:$C$82,0)),"")</f>
        <v/>
      </c>
      <c r="G127" s="62">
        <f>IF(OR(E127&gt;0,F127&gt;0),INDEX('Part V-2'!$T$18:$T$82,MATCH($A127,'Part V-2'!$C$18:$C$82,0)),"")</f>
        <v>0</v>
      </c>
      <c r="H127" s="60"/>
      <c r="I127" s="60"/>
      <c r="J127" s="64" t="str">
        <f>IF(G127&gt;0,'Part V-2'!I71+'Part V-2'!L71+'Part V-2'!O71+'Part V-2'!R71,"")</f>
        <v/>
      </c>
      <c r="K127" s="80">
        <f>IF(OR(E127&gt;0,F127&gt;0),INDEX('Part V-2'!$U$18:$U$82,MATCH($A127,'Part V-2'!$C$18:$C$82,0)),"")</f>
        <v>0</v>
      </c>
      <c r="L127" s="80" t="str">
        <f t="shared" si="13"/>
        <v/>
      </c>
      <c r="M127" s="80" t="str">
        <f t="shared" si="14"/>
        <v/>
      </c>
      <c r="N127" s="80">
        <f>IF(OR(E127&gt;0,F127&gt;0),INDEX('Part V-2'!$S$18:$S$82,MATCH($A127,'Part V-2'!$C$18:$C$82,0)),"")</f>
        <v>0</v>
      </c>
      <c r="O127" s="80" t="str">
        <f t="shared" si="15"/>
        <v/>
      </c>
      <c r="P127" s="84" t="str">
        <f t="shared" si="16"/>
        <v/>
      </c>
    </row>
    <row r="128" spans="1:16" x14ac:dyDescent="0.2">
      <c r="A128" s="201" t="s">
        <v>224</v>
      </c>
      <c r="B128" s="61">
        <f>IF(OR(E128&gt;0,F128&gt;0),INDEX('Part V-2'!$D$18:$D$82,MATCH($A128,'Part V-2'!$C$18:$C$82,0)),"")</f>
        <v>0</v>
      </c>
      <c r="C128" s="59" t="s">
        <v>286</v>
      </c>
      <c r="D128" s="59" t="s">
        <v>279</v>
      </c>
      <c r="E128" s="76" t="str">
        <f>IF(INDEX('Part V-2'!$E$18:$E$82,MATCH($A128,'Part V-2'!$C$18:$C$82,0))&gt;0,INDEX('Part V-2'!$E$18:$E$82,MATCH($A128,'Part V-2'!$C$18:$C$82,0)),"")</f>
        <v/>
      </c>
      <c r="F128" s="76" t="str">
        <f>IF(INDEX('Part V-2'!$F$18:$F$82,MATCH($A128,'Part V-2'!$C$18:$C$82,0))&gt;0,INDEX('Part V-2'!$F$18:$F$82,MATCH($A128,'Part V-2'!$C$18:$C$82,0)),"")</f>
        <v/>
      </c>
      <c r="G128" s="62">
        <f>IF(OR(E128&gt;0,F128&gt;0),INDEX('Part V-2'!$T$18:$T$82,MATCH($A128,'Part V-2'!$C$18:$C$82,0)),"")</f>
        <v>0</v>
      </c>
      <c r="H128" s="60"/>
      <c r="I128" s="60"/>
      <c r="J128" s="64" t="str">
        <f>IF(G128&gt;0,'Part V-2'!I72+'Part V-2'!L72+'Part V-2'!O72+'Part V-2'!R72,"")</f>
        <v/>
      </c>
      <c r="K128" s="80">
        <f>IF(OR(E128&gt;0,F128&gt;0),INDEX('Part V-2'!$U$18:$U$82,MATCH($A128,'Part V-2'!$C$18:$C$82,0)),"")</f>
        <v>0</v>
      </c>
      <c r="L128" s="80" t="str">
        <f t="shared" si="13"/>
        <v/>
      </c>
      <c r="M128" s="80" t="str">
        <f t="shared" si="14"/>
        <v/>
      </c>
      <c r="N128" s="80">
        <f>IF(OR(E128&gt;0,F128&gt;0),INDEX('Part V-2'!$S$18:$S$82,MATCH($A128,'Part V-2'!$C$18:$C$82,0)),"")</f>
        <v>0</v>
      </c>
      <c r="O128" s="80" t="str">
        <f t="shared" si="15"/>
        <v/>
      </c>
      <c r="P128" s="84" t="str">
        <f t="shared" si="16"/>
        <v/>
      </c>
    </row>
    <row r="129" spans="1:16" x14ac:dyDescent="0.2">
      <c r="A129" s="201" t="s">
        <v>226</v>
      </c>
      <c r="B129" s="61">
        <f>IF(OR(E129&gt;0,F129&gt;0),INDEX('Part V-2'!$D$18:$D$82,MATCH($A129,'Part V-2'!$C$18:$C$82,0)),"")</f>
        <v>0</v>
      </c>
      <c r="C129" s="59" t="s">
        <v>286</v>
      </c>
      <c r="D129" s="59" t="s">
        <v>279</v>
      </c>
      <c r="E129" s="76" t="str">
        <f>IF(INDEX('Part V-2'!$E$18:$E$82,MATCH($A129,'Part V-2'!$C$18:$C$82,0))&gt;0,INDEX('Part V-2'!$E$18:$E$82,MATCH($A129,'Part V-2'!$C$18:$C$82,0)),"")</f>
        <v/>
      </c>
      <c r="F129" s="76" t="str">
        <f>IF(INDEX('Part V-2'!$F$18:$F$82,MATCH($A129,'Part V-2'!$C$18:$C$82,0))&gt;0,INDEX('Part V-2'!$F$18:$F$82,MATCH($A129,'Part V-2'!$C$18:$C$82,0)),"")</f>
        <v/>
      </c>
      <c r="G129" s="62">
        <f>IF(OR(E129&gt;0,F129&gt;0),INDEX('Part V-2'!$T$18:$T$82,MATCH($A129,'Part V-2'!$C$18:$C$82,0)),"")</f>
        <v>0</v>
      </c>
      <c r="H129" s="60"/>
      <c r="I129" s="60"/>
      <c r="J129" s="64" t="str">
        <f>IF(G129&gt;0,'Part V-2'!I73+'Part V-2'!L73+'Part V-2'!O73+'Part V-2'!R73,"")</f>
        <v/>
      </c>
      <c r="K129" s="80">
        <f>IF(OR(E129&gt;0,F129&gt;0),INDEX('Part V-2'!$U$18:$U$82,MATCH($A129,'Part V-2'!$C$18:$C$82,0)),"")</f>
        <v>0</v>
      </c>
      <c r="L129" s="80" t="str">
        <f t="shared" si="13"/>
        <v/>
      </c>
      <c r="M129" s="80" t="str">
        <f t="shared" si="14"/>
        <v/>
      </c>
      <c r="N129" s="80">
        <f>IF(OR(E129&gt;0,F129&gt;0),INDEX('Part V-2'!$S$18:$S$82,MATCH($A129,'Part V-2'!$C$18:$C$82,0)),"")</f>
        <v>0</v>
      </c>
      <c r="O129" s="80" t="str">
        <f t="shared" si="15"/>
        <v/>
      </c>
      <c r="P129" s="84" t="str">
        <f t="shared" si="16"/>
        <v/>
      </c>
    </row>
    <row r="130" spans="1:16" x14ac:dyDescent="0.2">
      <c r="A130" s="201" t="s">
        <v>228</v>
      </c>
      <c r="B130" s="61">
        <f>IF(OR(E130&gt;0,F130&gt;0),INDEX('Part V-2'!$D$18:$D$82,MATCH($A130,'Part V-2'!$C$18:$C$82,0)),"")</f>
        <v>0</v>
      </c>
      <c r="C130" s="59" t="s">
        <v>286</v>
      </c>
      <c r="D130" s="59" t="s">
        <v>279</v>
      </c>
      <c r="E130" s="76" t="str">
        <f>IF(INDEX('Part V-2'!$E$18:$E$82,MATCH($A130,'Part V-2'!$C$18:$C$82,0))&gt;0,INDEX('Part V-2'!$E$18:$E$82,MATCH($A130,'Part V-2'!$C$18:$C$82,0)),"")</f>
        <v/>
      </c>
      <c r="F130" s="76" t="str">
        <f>IF(INDEX('Part V-2'!$F$18:$F$82,MATCH($A130,'Part V-2'!$C$18:$C$82,0))&gt;0,INDEX('Part V-2'!$F$18:$F$82,MATCH($A130,'Part V-2'!$C$18:$C$82,0)),"")</f>
        <v/>
      </c>
      <c r="G130" s="62">
        <f>IF(OR(E130&gt;0,F130&gt;0),INDEX('Part V-2'!$T$18:$T$82,MATCH($A130,'Part V-2'!$C$18:$C$82,0)),"")</f>
        <v>0</v>
      </c>
      <c r="H130" s="60"/>
      <c r="I130" s="60"/>
      <c r="J130" s="64" t="str">
        <f>IF(G130&gt;0,'Part V-2'!I74+'Part V-2'!L74+'Part V-2'!O74+'Part V-2'!R74,"")</f>
        <v/>
      </c>
      <c r="K130" s="80">
        <f>IF(OR(E130&gt;0,F130&gt;0),INDEX('Part V-2'!$U$18:$U$82,MATCH($A130,'Part V-2'!$C$18:$C$82,0)),"")</f>
        <v>0</v>
      </c>
      <c r="L130" s="80" t="str">
        <f t="shared" si="13"/>
        <v/>
      </c>
      <c r="M130" s="80" t="str">
        <f t="shared" si="14"/>
        <v/>
      </c>
      <c r="N130" s="80">
        <f>IF(OR(E130&gt;0,F130&gt;0),INDEX('Part V-2'!$S$18:$S$82,MATCH($A130,'Part V-2'!$C$18:$C$82,0)),"")</f>
        <v>0</v>
      </c>
      <c r="O130" s="80" t="str">
        <f t="shared" si="15"/>
        <v/>
      </c>
      <c r="P130" s="84" t="str">
        <f t="shared" si="16"/>
        <v/>
      </c>
    </row>
    <row r="131" spans="1:16" x14ac:dyDescent="0.2">
      <c r="A131" s="201" t="s">
        <v>230</v>
      </c>
      <c r="B131" s="61">
        <f>IF(OR(E131&gt;0,F131&gt;0),INDEX('Part V-2'!$D$18:$D$82,MATCH($A131,'Part V-2'!$C$18:$C$82,0)),"")</f>
        <v>0</v>
      </c>
      <c r="C131" s="59" t="s">
        <v>286</v>
      </c>
      <c r="D131" s="59" t="s">
        <v>279</v>
      </c>
      <c r="E131" s="76" t="str">
        <f>IF(INDEX('Part V-2'!$E$18:$E$82,MATCH($A131,'Part V-2'!$C$18:$C$82,0))&gt;0,INDEX('Part V-2'!$E$18:$E$82,MATCH($A131,'Part V-2'!$C$18:$C$82,0)),"")</f>
        <v/>
      </c>
      <c r="F131" s="76" t="str">
        <f>IF(INDEX('Part V-2'!$F$18:$F$82,MATCH($A131,'Part V-2'!$C$18:$C$82,0))&gt;0,INDEX('Part V-2'!$F$18:$F$82,MATCH($A131,'Part V-2'!$C$18:$C$82,0)),"")</f>
        <v/>
      </c>
      <c r="G131" s="62">
        <f>IF(OR(E131&gt;0,F131&gt;0),INDEX('Part V-2'!$T$18:$T$82,MATCH($A131,'Part V-2'!$C$18:$C$82,0)),"")</f>
        <v>0</v>
      </c>
      <c r="H131" s="60"/>
      <c r="I131" s="60"/>
      <c r="J131" s="64" t="str">
        <f>IF(G131&gt;0,'Part V-2'!I75+'Part V-2'!L75+'Part V-2'!O75+'Part V-2'!R75,"")</f>
        <v/>
      </c>
      <c r="K131" s="80">
        <f>IF(OR(E131&gt;0,F131&gt;0),INDEX('Part V-2'!$U$18:$U$82,MATCH($A131,'Part V-2'!$C$18:$C$82,0)),"")</f>
        <v>0</v>
      </c>
      <c r="L131" s="80" t="str">
        <f t="shared" si="13"/>
        <v/>
      </c>
      <c r="M131" s="80" t="str">
        <f t="shared" ref="M131:M162" si="17">IFERROR(K131*F131,"")</f>
        <v/>
      </c>
      <c r="N131" s="80">
        <f>IF(OR(E131&gt;0,F131&gt;0),INDEX('Part V-2'!$S$18:$S$82,MATCH($A131,'Part V-2'!$C$18:$C$82,0)),"")</f>
        <v>0</v>
      </c>
      <c r="O131" s="80" t="str">
        <f t="shared" ref="O131:O162" si="18">IFERROR(N131*E131,"")</f>
        <v/>
      </c>
      <c r="P131" s="84" t="str">
        <f t="shared" ref="P131:P162" si="19">IFERROR(N131*F131,"")</f>
        <v/>
      </c>
    </row>
    <row r="132" spans="1:16" x14ac:dyDescent="0.2">
      <c r="A132" s="201" t="s">
        <v>232</v>
      </c>
      <c r="B132" s="61">
        <f>IF(OR(E132&gt;0,F132&gt;0),INDEX('Part V-2'!$D$18:$D$82,MATCH($A132,'Part V-2'!$C$18:$C$82,0)),"")</f>
        <v>0</v>
      </c>
      <c r="C132" s="59" t="s">
        <v>286</v>
      </c>
      <c r="D132" s="59" t="s">
        <v>279</v>
      </c>
      <c r="E132" s="76" t="str">
        <f>IF(INDEX('Part V-2'!$E$18:$E$82,MATCH($A132,'Part V-2'!$C$18:$C$82,0))&gt;0,INDEX('Part V-2'!$E$18:$E$82,MATCH($A132,'Part V-2'!$C$18:$C$82,0)),"")</f>
        <v/>
      </c>
      <c r="F132" s="76" t="str">
        <f>IF(INDEX('Part V-2'!$F$18:$F$82,MATCH($A132,'Part V-2'!$C$18:$C$82,0))&gt;0,INDEX('Part V-2'!$F$18:$F$82,MATCH($A132,'Part V-2'!$C$18:$C$82,0)),"")</f>
        <v/>
      </c>
      <c r="G132" s="62">
        <f>IF(OR(E132&gt;0,F132&gt;0),INDEX('Part V-2'!$T$18:$T$82,MATCH($A132,'Part V-2'!$C$18:$C$82,0)),"")</f>
        <v>0</v>
      </c>
      <c r="H132" s="60"/>
      <c r="I132" s="60"/>
      <c r="J132" s="64" t="str">
        <f>IF(G132&gt;0,'Part V-2'!I76+'Part V-2'!L76+'Part V-2'!O76+'Part V-2'!R76,"")</f>
        <v/>
      </c>
      <c r="K132" s="80">
        <f>IF(OR(E132&gt;0,F132&gt;0),INDEX('Part V-2'!$U$18:$U$82,MATCH($A132,'Part V-2'!$C$18:$C$82,0)),"")</f>
        <v>0</v>
      </c>
      <c r="L132" s="80" t="str">
        <f t="shared" si="13"/>
        <v/>
      </c>
      <c r="M132" s="80" t="str">
        <f t="shared" si="17"/>
        <v/>
      </c>
      <c r="N132" s="80">
        <f>IF(OR(E132&gt;0,F132&gt;0),INDEX('Part V-2'!$S$18:$S$82,MATCH($A132,'Part V-2'!$C$18:$C$82,0)),"")</f>
        <v>0</v>
      </c>
      <c r="O132" s="80" t="str">
        <f t="shared" si="18"/>
        <v/>
      </c>
      <c r="P132" s="84" t="str">
        <f t="shared" si="19"/>
        <v/>
      </c>
    </row>
    <row r="133" spans="1:16" x14ac:dyDescent="0.2">
      <c r="A133" s="201" t="s">
        <v>234</v>
      </c>
      <c r="B133" s="61">
        <f>IF(OR(E133&gt;0,F133&gt;0),INDEX('Part V-2'!$D$18:$D$82,MATCH($A133,'Part V-2'!$C$18:$C$82,0)),"")</f>
        <v>0</v>
      </c>
      <c r="C133" s="59" t="s">
        <v>286</v>
      </c>
      <c r="D133" s="59" t="s">
        <v>279</v>
      </c>
      <c r="E133" s="76" t="str">
        <f>IF(INDEX('Part V-2'!$E$18:$E$82,MATCH($A133,'Part V-2'!$C$18:$C$82,0))&gt;0,INDEX('Part V-2'!$E$18:$E$82,MATCH($A133,'Part V-2'!$C$18:$C$82,0)),"")</f>
        <v/>
      </c>
      <c r="F133" s="76" t="str">
        <f>IF(INDEX('Part V-2'!$F$18:$F$82,MATCH($A133,'Part V-2'!$C$18:$C$82,0))&gt;0,INDEX('Part V-2'!$F$18:$F$82,MATCH($A133,'Part V-2'!$C$18:$C$82,0)),"")</f>
        <v/>
      </c>
      <c r="G133" s="62">
        <f>IF(OR(E133&gt;0,F133&gt;0),INDEX('Part V-2'!$T$18:$T$82,MATCH($A133,'Part V-2'!$C$18:$C$82,0)),"")</f>
        <v>0</v>
      </c>
      <c r="H133" s="60"/>
      <c r="I133" s="60"/>
      <c r="J133" s="64" t="str">
        <f>IF(G133&gt;0,'Part V-2'!I77+'Part V-2'!L77+'Part V-2'!O77+'Part V-2'!R77,"")</f>
        <v/>
      </c>
      <c r="K133" s="80">
        <f>IF(OR(E133&gt;0,F133&gt;0),INDEX('Part V-2'!$U$18:$U$82,MATCH($A133,'Part V-2'!$C$18:$C$82,0)),"")</f>
        <v>0</v>
      </c>
      <c r="L133" s="80" t="str">
        <f t="shared" si="13"/>
        <v/>
      </c>
      <c r="M133" s="80" t="str">
        <f t="shared" si="17"/>
        <v/>
      </c>
      <c r="N133" s="80">
        <f>IF(OR(E133&gt;0,F133&gt;0),INDEX('Part V-2'!$S$18:$S$82,MATCH($A133,'Part V-2'!$C$18:$C$82,0)),"")</f>
        <v>0</v>
      </c>
      <c r="O133" s="80" t="str">
        <f t="shared" si="18"/>
        <v/>
      </c>
      <c r="P133" s="84" t="str">
        <f t="shared" si="19"/>
        <v/>
      </c>
    </row>
    <row r="134" spans="1:16" x14ac:dyDescent="0.2">
      <c r="A134" s="201" t="s">
        <v>236</v>
      </c>
      <c r="B134" s="61">
        <f>IF(OR(E134&gt;0,F134&gt;0),INDEX('Part V-2'!$D$18:$D$82,MATCH($A134,'Part V-2'!$C$18:$C$82,0)),"")</f>
        <v>0</v>
      </c>
      <c r="C134" s="59" t="s">
        <v>286</v>
      </c>
      <c r="D134" s="59" t="s">
        <v>279</v>
      </c>
      <c r="E134" s="76" t="str">
        <f>IF(INDEX('Part V-2'!$E$18:$E$82,MATCH($A134,'Part V-2'!$C$18:$C$82,0))&gt;0,INDEX('Part V-2'!$E$18:$E$82,MATCH($A134,'Part V-2'!$C$18:$C$82,0)),"")</f>
        <v/>
      </c>
      <c r="F134" s="76" t="str">
        <f>IF(INDEX('Part V-2'!$F$18:$F$82,MATCH($A134,'Part V-2'!$C$18:$C$82,0))&gt;0,INDEX('Part V-2'!$F$18:$F$82,MATCH($A134,'Part V-2'!$C$18:$C$82,0)),"")</f>
        <v/>
      </c>
      <c r="G134" s="62">
        <f>IF(OR(E134&gt;0,F134&gt;0),INDEX('Part V-2'!$T$18:$T$82,MATCH($A134,'Part V-2'!$C$18:$C$82,0)),"")</f>
        <v>0</v>
      </c>
      <c r="H134" s="60"/>
      <c r="I134" s="60"/>
      <c r="J134" s="64" t="str">
        <f>IF(G134&gt;0,'Part V-2'!I78+'Part V-2'!L78+'Part V-2'!O78+'Part V-2'!R78,"")</f>
        <v/>
      </c>
      <c r="K134" s="80">
        <f>IF(OR(E134&gt;0,F134&gt;0),INDEX('Part V-2'!$U$18:$U$82,MATCH($A134,'Part V-2'!$C$18:$C$82,0)),"")</f>
        <v>0</v>
      </c>
      <c r="L134" s="80" t="str">
        <f t="shared" si="13"/>
        <v/>
      </c>
      <c r="M134" s="80" t="str">
        <f t="shared" si="17"/>
        <v/>
      </c>
      <c r="N134" s="80">
        <f>IF(OR(E134&gt;0,F134&gt;0),INDEX('Part V-2'!$S$18:$S$82,MATCH($A134,'Part V-2'!$C$18:$C$82,0)),"")</f>
        <v>0</v>
      </c>
      <c r="O134" s="80" t="str">
        <f t="shared" si="18"/>
        <v/>
      </c>
      <c r="P134" s="84" t="str">
        <f t="shared" si="19"/>
        <v/>
      </c>
    </row>
    <row r="135" spans="1:16" x14ac:dyDescent="0.2">
      <c r="A135" s="201" t="s">
        <v>238</v>
      </c>
      <c r="B135" s="61">
        <f>IF(OR(E135&gt;0,F135&gt;0),INDEX('Part V-2'!$D$18:$D$82,MATCH($A135,'Part V-2'!$C$18:$C$82,0)),"")</f>
        <v>0</v>
      </c>
      <c r="C135" s="59" t="s">
        <v>286</v>
      </c>
      <c r="D135" s="59" t="s">
        <v>279</v>
      </c>
      <c r="E135" s="76" t="str">
        <f>IF(INDEX('Part V-2'!$E$18:$E$82,MATCH($A135,'Part V-2'!$C$18:$C$82,0))&gt;0,INDEX('Part V-2'!$E$18:$E$82,MATCH($A135,'Part V-2'!$C$18:$C$82,0)),"")</f>
        <v/>
      </c>
      <c r="F135" s="76" t="str">
        <f>IF(INDEX('Part V-2'!$F$18:$F$82,MATCH($A135,'Part V-2'!$C$18:$C$82,0))&gt;0,INDEX('Part V-2'!$F$18:$F$82,MATCH($A135,'Part V-2'!$C$18:$C$82,0)),"")</f>
        <v/>
      </c>
      <c r="G135" s="62">
        <f>IF(OR(E135&gt;0,F135&gt;0),INDEX('Part V-2'!$T$18:$T$82,MATCH($A135,'Part V-2'!$C$18:$C$82,0)),"")</f>
        <v>0</v>
      </c>
      <c r="H135" s="60"/>
      <c r="I135" s="60"/>
      <c r="J135" s="64" t="str">
        <f>IF(G135&gt;0,'Part V-2'!I79+'Part V-2'!L79+'Part V-2'!O79+'Part V-2'!R79,"")</f>
        <v/>
      </c>
      <c r="K135" s="80">
        <f>IF(OR(E135&gt;0,F135&gt;0),INDEX('Part V-2'!$U$18:$U$82,MATCH($A135,'Part V-2'!$C$18:$C$82,0)),"")</f>
        <v>0</v>
      </c>
      <c r="L135" s="80" t="str">
        <f t="shared" si="13"/>
        <v/>
      </c>
      <c r="M135" s="80" t="str">
        <f t="shared" si="17"/>
        <v/>
      </c>
      <c r="N135" s="80">
        <f>IF(OR(E135&gt;0,F135&gt;0),INDEX('Part V-2'!$S$18:$S$82,MATCH($A135,'Part V-2'!$C$18:$C$82,0)),"")</f>
        <v>0</v>
      </c>
      <c r="O135" s="80" t="str">
        <f t="shared" si="18"/>
        <v/>
      </c>
      <c r="P135" s="84" t="str">
        <f t="shared" si="19"/>
        <v/>
      </c>
    </row>
    <row r="136" spans="1:16" x14ac:dyDescent="0.2">
      <c r="A136" s="201" t="s">
        <v>240</v>
      </c>
      <c r="B136" s="61">
        <f>IF(OR(E136&gt;0,F136&gt;0),INDEX('Part V-2'!$D$18:$D$82,MATCH($A136,'Part V-2'!$C$18:$C$82,0)),"")</f>
        <v>0</v>
      </c>
      <c r="C136" s="59" t="s">
        <v>286</v>
      </c>
      <c r="D136" s="59" t="s">
        <v>279</v>
      </c>
      <c r="E136" s="76" t="str">
        <f>IF(INDEX('Part V-2'!$E$18:$E$82,MATCH($A136,'Part V-2'!$C$18:$C$82,0))&gt;0,INDEX('Part V-2'!$E$18:$E$82,MATCH($A136,'Part V-2'!$C$18:$C$82,0)),"")</f>
        <v/>
      </c>
      <c r="F136" s="76" t="str">
        <f>IF(INDEX('Part V-2'!$F$18:$F$82,MATCH($A136,'Part V-2'!$C$18:$C$82,0))&gt;0,INDEX('Part V-2'!$F$18:$F$82,MATCH($A136,'Part V-2'!$C$18:$C$82,0)),"")</f>
        <v/>
      </c>
      <c r="G136" s="62">
        <f>IF(OR(E136&gt;0,F136&gt;0),INDEX('Part V-2'!$T$18:$T$82,MATCH($A136,'Part V-2'!$C$18:$C$82,0)),"")</f>
        <v>0</v>
      </c>
      <c r="H136" s="60"/>
      <c r="I136" s="60"/>
      <c r="J136" s="64" t="str">
        <f>IF(G136&gt;0,'Part V-2'!I80+'Part V-2'!L80+'Part V-2'!O80+'Part V-2'!R80,"")</f>
        <v/>
      </c>
      <c r="K136" s="80">
        <f>IF(OR(E136&gt;0,F136&gt;0),INDEX('Part V-2'!$U$18:$U$82,MATCH($A136,'Part V-2'!$C$18:$C$82,0)),"")</f>
        <v>0</v>
      </c>
      <c r="L136" s="80" t="str">
        <f t="shared" si="13"/>
        <v/>
      </c>
      <c r="M136" s="80" t="str">
        <f t="shared" si="17"/>
        <v/>
      </c>
      <c r="N136" s="80">
        <f>IF(OR(E136&gt;0,F136&gt;0),INDEX('Part V-2'!$S$18:$S$82,MATCH($A136,'Part V-2'!$C$18:$C$82,0)),"")</f>
        <v>0</v>
      </c>
      <c r="O136" s="80" t="str">
        <f t="shared" si="18"/>
        <v/>
      </c>
      <c r="P136" s="84" t="str">
        <f t="shared" si="19"/>
        <v/>
      </c>
    </row>
    <row r="137" spans="1:16" x14ac:dyDescent="0.2">
      <c r="A137" s="201" t="s">
        <v>242</v>
      </c>
      <c r="B137" s="61">
        <f>IF(OR(E137&gt;0,F137&gt;0),INDEX('Part V-2'!$D$18:$D$82,MATCH($A137,'Part V-2'!$C$18:$C$82,0)),"")</f>
        <v>0</v>
      </c>
      <c r="C137" s="59" t="s">
        <v>286</v>
      </c>
      <c r="D137" s="59" t="s">
        <v>279</v>
      </c>
      <c r="E137" s="76" t="str">
        <f>IF(INDEX('Part V-2'!$E$18:$E$82,MATCH($A137,'Part V-2'!$C$18:$C$82,0))&gt;0,INDEX('Part V-2'!$E$18:$E$82,MATCH($A137,'Part V-2'!$C$18:$C$82,0)),"")</f>
        <v/>
      </c>
      <c r="F137" s="76" t="str">
        <f>IF(INDEX('Part V-2'!$F$18:$F$82,MATCH($A137,'Part V-2'!$C$18:$C$82,0))&gt;0,INDEX('Part V-2'!$F$18:$F$82,MATCH($A137,'Part V-2'!$C$18:$C$82,0)),"")</f>
        <v/>
      </c>
      <c r="G137" s="62">
        <f>IF(OR(E137&gt;0,F137&gt;0),INDEX('Part V-2'!$T$18:$T$82,MATCH($A137,'Part V-2'!$C$18:$C$82,0)),"")</f>
        <v>0</v>
      </c>
      <c r="H137" s="60"/>
      <c r="I137" s="60"/>
      <c r="J137" s="64" t="str">
        <f>IF(G137&gt;0,'Part V-2'!I81+'Part V-2'!L81+'Part V-2'!O81+'Part V-2'!R81,"")</f>
        <v/>
      </c>
      <c r="K137" s="80">
        <f>IF(OR(E137&gt;0,F137&gt;0),INDEX('Part V-2'!$U$18:$U$82,MATCH($A137,'Part V-2'!$C$18:$C$82,0)),"")</f>
        <v>0</v>
      </c>
      <c r="L137" s="80" t="str">
        <f t="shared" si="13"/>
        <v/>
      </c>
      <c r="M137" s="80" t="str">
        <f t="shared" si="17"/>
        <v/>
      </c>
      <c r="N137" s="80">
        <f>IF(OR(E137&gt;0,F137&gt;0),INDEX('Part V-2'!$S$18:$S$82,MATCH($A137,'Part V-2'!$C$18:$C$82,0)),"")</f>
        <v>0</v>
      </c>
      <c r="O137" s="80" t="str">
        <f t="shared" si="18"/>
        <v/>
      </c>
      <c r="P137" s="84" t="str">
        <f t="shared" si="19"/>
        <v/>
      </c>
    </row>
    <row r="138" spans="1:16" ht="12.75" thickBot="1" x14ac:dyDescent="0.25">
      <c r="A138" s="202" t="s">
        <v>244</v>
      </c>
      <c r="B138" s="130">
        <f>IF(OR(E138&gt;0,F138&gt;0),INDEX('Part V-2'!$D$18:$D$82,MATCH($A138,'Part V-2'!$C$18:$C$82,0)),"")</f>
        <v>0</v>
      </c>
      <c r="C138" s="131" t="s">
        <v>286</v>
      </c>
      <c r="D138" s="131" t="s">
        <v>279</v>
      </c>
      <c r="E138" s="76" t="str">
        <f>IF(INDEX('Part V-2'!$E$18:$E$82,MATCH($A138,'Part V-2'!$C$18:$C$82,0))&gt;0,INDEX('Part V-2'!$E$18:$E$82,MATCH($A138,'Part V-2'!$C$18:$C$82,0)),"")</f>
        <v/>
      </c>
      <c r="F138" s="132" t="str">
        <f>IF(INDEX('Part V-2'!$F$18:$F$82,MATCH($A138,'Part V-2'!$C$18:$C$82,0))&gt;0,INDEX('Part V-2'!$F$18:$F$82,MATCH($A138,'Part V-2'!$C$18:$C$82,0)),"")</f>
        <v/>
      </c>
      <c r="G138" s="133">
        <f>IF(OR(E138&gt;0,F138&gt;0),INDEX('Part V-2'!$T$18:$T$82,MATCH($A138,'Part V-2'!$C$18:$C$82,0)),"")</f>
        <v>0</v>
      </c>
      <c r="H138" s="134"/>
      <c r="I138" s="134"/>
      <c r="J138" s="135" t="str">
        <f>IF(G138&gt;0,'Part V-2'!I82+'Part V-2'!L82+'Part V-2'!O82+'Part V-2'!R82,"")</f>
        <v/>
      </c>
      <c r="K138" s="136">
        <f>IF(OR(E138&gt;0,F138&gt;0),INDEX('Part V-2'!$U$18:$U$82,MATCH($A138,'Part V-2'!$C$18:$C$82,0)),"")</f>
        <v>0</v>
      </c>
      <c r="L138" s="136" t="str">
        <f t="shared" si="13"/>
        <v/>
      </c>
      <c r="M138" s="136" t="str">
        <f t="shared" si="17"/>
        <v/>
      </c>
      <c r="N138" s="136">
        <f>IF(OR(E138&gt;0,F138&gt;0),INDEX('Part V-2'!$S$18:$S$82,MATCH($A138,'Part V-2'!$C$18:$C$82,0)),"")</f>
        <v>0</v>
      </c>
      <c r="O138" s="136" t="str">
        <f t="shared" si="18"/>
        <v/>
      </c>
      <c r="P138" s="137" t="str">
        <f t="shared" si="19"/>
        <v/>
      </c>
    </row>
    <row r="139" spans="1:16" x14ac:dyDescent="0.2">
      <c r="A139" s="203" t="s">
        <v>117</v>
      </c>
      <c r="B139" s="138">
        <f>IF(OR(E139&gt;0,F139&gt;0),INDEX('Part V-2'!$Y$18:$Y$82,MATCH($A139,'Part V-2'!$X$18:$X$82,0)),"")</f>
        <v>0</v>
      </c>
      <c r="C139" s="139" t="s">
        <v>287</v>
      </c>
      <c r="D139" s="139" t="s">
        <v>285</v>
      </c>
      <c r="E139" s="140" t="str">
        <f>IF(INDEX('Part V-2'!$Z$18:$Z$82,MATCH($A139,'Part V-2'!$X$18:$X$82,0))&gt;0,INDEX('Part V-2'!$Z$18:$Z$82,MATCH($A139,'Part V-2'!$X$18:$X$82,0)),"")</f>
        <v/>
      </c>
      <c r="F139" s="140" t="str">
        <f>IF(INDEX('Part V-2'!$AA$18:$AA$82,MATCH($A139,'Part V-2'!$X$18:$X$82,0))&gt;0,INDEX('Part V-2'!$AA$18:$AA$82,MATCH($A139,'Part V-2'!$X$18:$X$82,0)),"")</f>
        <v/>
      </c>
      <c r="G139" s="141"/>
      <c r="H139" s="142"/>
      <c r="I139" s="142"/>
      <c r="J139" s="143"/>
      <c r="K139" s="144">
        <f>IF(OR(E139&gt;0,F139&gt;0),INDEX('Part V-2'!$AF$18:$AF$82,MATCH($A139,'Part V-2'!$X$18:$X$82,0)),"")</f>
        <v>0</v>
      </c>
      <c r="L139" s="144" t="str">
        <f t="shared" ref="L139" si="20">IFERROR(K139*E139,"")</f>
        <v/>
      </c>
      <c r="M139" s="144" t="str">
        <f t="shared" si="17"/>
        <v/>
      </c>
      <c r="N139" s="144">
        <f>IF(OR(E139&gt;0,F139&gt;0),INDEX('Part V-2'!$AE$18:$AE$82,MATCH($A139,'Part V-2'!$X$18:$X$82,0)),"")</f>
        <v>0</v>
      </c>
      <c r="O139" s="144" t="str">
        <f t="shared" si="18"/>
        <v/>
      </c>
      <c r="P139" s="145" t="str">
        <f t="shared" si="19"/>
        <v/>
      </c>
    </row>
    <row r="140" spans="1:16" x14ac:dyDescent="0.2">
      <c r="A140" s="204" t="s">
        <v>119</v>
      </c>
      <c r="B140" s="65">
        <f>IF(OR(E140&gt;0,F140&gt;0),INDEX('Part V-2'!$Y$18:$Y$82,MATCH($A140,'Part V-2'!$X$18:$X$82,0)),"")</f>
        <v>0</v>
      </c>
      <c r="C140" s="63" t="s">
        <v>287</v>
      </c>
      <c r="D140" s="63" t="s">
        <v>285</v>
      </c>
      <c r="E140" s="77" t="str">
        <f>IF(INDEX('Part V-2'!$Z$18:$Z$82,MATCH($A140,'Part V-2'!$X$18:$X$82,0))&gt;0,INDEX('Part V-2'!$Z$18:$Z$82,MATCH($A140,'Part V-2'!$X$18:$X$82,0)),"")</f>
        <v/>
      </c>
      <c r="F140" s="77" t="str">
        <f>IF(INDEX('Part V-2'!$AA$18:$AA$82,MATCH($A140,'Part V-2'!$X$18:$X$82,0))&gt;0,INDEX('Part V-2'!$AA$18:$AA$82,MATCH($A140,'Part V-2'!$X$18:$X$82,0)),"")</f>
        <v/>
      </c>
      <c r="G140" s="66"/>
      <c r="H140" s="67"/>
      <c r="I140" s="67"/>
      <c r="J140" s="68"/>
      <c r="K140" s="81">
        <f>IF(OR(E140&gt;0,F140&gt;0),INDEX('Part V-2'!$AF$18:$AF$82,MATCH($A140,'Part V-2'!$X$18:$X$82,0)),"")</f>
        <v>0</v>
      </c>
      <c r="L140" s="81" t="str">
        <f t="shared" ref="L140:L180" si="21">IFERROR(K140*E140,"")</f>
        <v/>
      </c>
      <c r="M140" s="81" t="str">
        <f t="shared" si="17"/>
        <v/>
      </c>
      <c r="N140" s="81">
        <f>IF(OR(E140&gt;0,F140&gt;0),INDEX('Part V-2'!$AE$18:$AE$82,MATCH($A140,'Part V-2'!$X$18:$X$82,0)),"")</f>
        <v>0</v>
      </c>
      <c r="O140" s="81" t="str">
        <f t="shared" si="18"/>
        <v/>
      </c>
      <c r="P140" s="85" t="str">
        <f t="shared" si="19"/>
        <v/>
      </c>
    </row>
    <row r="141" spans="1:16" x14ac:dyDescent="0.2">
      <c r="A141" s="204" t="s">
        <v>121</v>
      </c>
      <c r="B141" s="65">
        <f>IF(OR(E141&gt;0,F141&gt;0),INDEX('Part V-2'!$Y$18:$Y$82,MATCH($A141,'Part V-2'!$X$18:$X$82,0)),"")</f>
        <v>0</v>
      </c>
      <c r="C141" s="63" t="s">
        <v>287</v>
      </c>
      <c r="D141" s="63" t="s">
        <v>285</v>
      </c>
      <c r="E141" s="77" t="str">
        <f>IF(INDEX('Part V-2'!$Z$18:$Z$82,MATCH($A141,'Part V-2'!$X$18:$X$82,0))&gt;0,INDEX('Part V-2'!$Z$18:$Z$82,MATCH($A141,'Part V-2'!$X$18:$X$82,0)),"")</f>
        <v/>
      </c>
      <c r="F141" s="77" t="str">
        <f>IF(INDEX('Part V-2'!$AA$18:$AA$82,MATCH($A141,'Part V-2'!$X$18:$X$82,0))&gt;0,INDEX('Part V-2'!$AA$18:$AA$82,MATCH($A141,'Part V-2'!$X$18:$X$82,0)),"")</f>
        <v/>
      </c>
      <c r="G141" s="66"/>
      <c r="H141" s="67"/>
      <c r="I141" s="67"/>
      <c r="J141" s="68"/>
      <c r="K141" s="81">
        <f>IF(OR(E141&gt;0,F141&gt;0),INDEX('Part V-2'!$AF$18:$AF$82,MATCH($A141,'Part V-2'!$X$18:$X$82,0)),"")</f>
        <v>0</v>
      </c>
      <c r="L141" s="81" t="str">
        <f t="shared" si="21"/>
        <v/>
      </c>
      <c r="M141" s="81" t="str">
        <f t="shared" si="17"/>
        <v/>
      </c>
      <c r="N141" s="81">
        <f>IF(OR(E141&gt;0,F141&gt;0),INDEX('Part V-2'!$AE$18:$AE$82,MATCH($A141,'Part V-2'!$X$18:$X$82,0)),"")</f>
        <v>0</v>
      </c>
      <c r="O141" s="81" t="str">
        <f t="shared" si="18"/>
        <v/>
      </c>
      <c r="P141" s="85" t="str">
        <f t="shared" si="19"/>
        <v/>
      </c>
    </row>
    <row r="142" spans="1:16" x14ac:dyDescent="0.2">
      <c r="A142" s="204" t="s">
        <v>123</v>
      </c>
      <c r="B142" s="65">
        <f>IF(OR(E142&gt;0,F142&gt;0),INDEX('Part V-2'!$Y$18:$Y$82,MATCH($A142,'Part V-2'!$X$18:$X$82,0)),"")</f>
        <v>0</v>
      </c>
      <c r="C142" s="63" t="s">
        <v>287</v>
      </c>
      <c r="D142" s="63" t="s">
        <v>285</v>
      </c>
      <c r="E142" s="77" t="str">
        <f>IF(INDEX('Part V-2'!$Z$18:$Z$82,MATCH($A142,'Part V-2'!$X$18:$X$82,0))&gt;0,INDEX('Part V-2'!$Z$18:$Z$82,MATCH($A142,'Part V-2'!$X$18:$X$82,0)),"")</f>
        <v/>
      </c>
      <c r="F142" s="77" t="str">
        <f>IF(INDEX('Part V-2'!$AA$18:$AA$82,MATCH($A142,'Part V-2'!$X$18:$X$82,0))&gt;0,INDEX('Part V-2'!$AA$18:$AA$82,MATCH($A142,'Part V-2'!$X$18:$X$82,0)),"")</f>
        <v/>
      </c>
      <c r="G142" s="66"/>
      <c r="H142" s="67"/>
      <c r="I142" s="67"/>
      <c r="J142" s="68"/>
      <c r="K142" s="81">
        <f>IF(OR(E142&gt;0,F142&gt;0),INDEX('Part V-2'!$AF$18:$AF$82,MATCH($A142,'Part V-2'!$X$18:$X$82,0)),"")</f>
        <v>0</v>
      </c>
      <c r="L142" s="81" t="str">
        <f t="shared" si="21"/>
        <v/>
      </c>
      <c r="M142" s="81" t="str">
        <f t="shared" si="17"/>
        <v/>
      </c>
      <c r="N142" s="81">
        <f>IF(OR(E142&gt;0,F142&gt;0),INDEX('Part V-2'!$AE$18:$AE$82,MATCH($A142,'Part V-2'!$X$18:$X$82,0)),"")</f>
        <v>0</v>
      </c>
      <c r="O142" s="81" t="str">
        <f t="shared" si="18"/>
        <v/>
      </c>
      <c r="P142" s="85" t="str">
        <f t="shared" si="19"/>
        <v/>
      </c>
    </row>
    <row r="143" spans="1:16" x14ac:dyDescent="0.2">
      <c r="A143" s="204" t="s">
        <v>125</v>
      </c>
      <c r="B143" s="65">
        <f>IF(OR(E143&gt;0,F143&gt;0),INDEX('Part V-2'!$Y$18:$Y$82,MATCH($A143,'Part V-2'!$X$18:$X$82,0)),"")</f>
        <v>0</v>
      </c>
      <c r="C143" s="63" t="s">
        <v>287</v>
      </c>
      <c r="D143" s="63" t="s">
        <v>285</v>
      </c>
      <c r="E143" s="77" t="str">
        <f>IF(INDEX('Part V-2'!$Z$18:$Z$82,MATCH($A143,'Part V-2'!$X$18:$X$82,0))&gt;0,INDEX('Part V-2'!$Z$18:$Z$82,MATCH($A143,'Part V-2'!$X$18:$X$82,0)),"")</f>
        <v/>
      </c>
      <c r="F143" s="77" t="str">
        <f>IF(INDEX('Part V-2'!$AA$18:$AA$82,MATCH($A143,'Part V-2'!$X$18:$X$82,0))&gt;0,INDEX('Part V-2'!$AA$18:$AA$82,MATCH($A143,'Part V-2'!$X$18:$X$82,0)),"")</f>
        <v/>
      </c>
      <c r="G143" s="66"/>
      <c r="H143" s="67"/>
      <c r="I143" s="67"/>
      <c r="J143" s="68"/>
      <c r="K143" s="81">
        <f>IF(OR(E143&gt;0,F143&gt;0),INDEX('Part V-2'!$AF$18:$AF$82,MATCH($A143,'Part V-2'!$X$18:$X$82,0)),"")</f>
        <v>0</v>
      </c>
      <c r="L143" s="81" t="str">
        <f t="shared" si="21"/>
        <v/>
      </c>
      <c r="M143" s="81" t="str">
        <f t="shared" si="17"/>
        <v/>
      </c>
      <c r="N143" s="81">
        <f>IF(OR(E143&gt;0,F143&gt;0),INDEX('Part V-2'!$AE$18:$AE$82,MATCH($A143,'Part V-2'!$X$18:$X$82,0)),"")</f>
        <v>0</v>
      </c>
      <c r="O143" s="81" t="str">
        <f t="shared" si="18"/>
        <v/>
      </c>
      <c r="P143" s="85" t="str">
        <f t="shared" si="19"/>
        <v/>
      </c>
    </row>
    <row r="144" spans="1:16" x14ac:dyDescent="0.2">
      <c r="A144" s="204" t="s">
        <v>127</v>
      </c>
      <c r="B144" s="65">
        <f>IF(OR(E144&gt;0,F144&gt;0),INDEX('Part V-2'!$Y$18:$Y$82,MATCH($A144,'Part V-2'!$X$18:$X$82,0)),"")</f>
        <v>0</v>
      </c>
      <c r="C144" s="63" t="s">
        <v>287</v>
      </c>
      <c r="D144" s="63" t="s">
        <v>285</v>
      </c>
      <c r="E144" s="77" t="str">
        <f>IF(INDEX('Part V-2'!$Z$18:$Z$82,MATCH($A144,'Part V-2'!$X$18:$X$82,0))&gt;0,INDEX('Part V-2'!$Z$18:$Z$82,MATCH($A144,'Part V-2'!$X$18:$X$82,0)),"")</f>
        <v/>
      </c>
      <c r="F144" s="77" t="str">
        <f>IF(INDEX('Part V-2'!$AA$18:$AA$82,MATCH($A144,'Part V-2'!$X$18:$X$82,0))&gt;0,INDEX('Part V-2'!$AA$18:$AA$82,MATCH($A144,'Part V-2'!$X$18:$X$82,0)),"")</f>
        <v/>
      </c>
      <c r="G144" s="66"/>
      <c r="H144" s="67"/>
      <c r="I144" s="67"/>
      <c r="J144" s="68"/>
      <c r="K144" s="81">
        <f>IF(OR(E144&gt;0,F144&gt;0),INDEX('Part V-2'!$AF$18:$AF$82,MATCH($A144,'Part V-2'!$X$18:$X$82,0)),"")</f>
        <v>0</v>
      </c>
      <c r="L144" s="81" t="str">
        <f t="shared" si="21"/>
        <v/>
      </c>
      <c r="M144" s="81" t="str">
        <f t="shared" si="17"/>
        <v/>
      </c>
      <c r="N144" s="81">
        <f>IF(OR(E144&gt;0,F144&gt;0),INDEX('Part V-2'!$AE$18:$AE$82,MATCH($A144,'Part V-2'!$X$18:$X$82,0)),"")</f>
        <v>0</v>
      </c>
      <c r="O144" s="81" t="str">
        <f t="shared" si="18"/>
        <v/>
      </c>
      <c r="P144" s="85" t="str">
        <f t="shared" si="19"/>
        <v/>
      </c>
    </row>
    <row r="145" spans="1:16" x14ac:dyDescent="0.2">
      <c r="A145" s="204" t="s">
        <v>129</v>
      </c>
      <c r="B145" s="65">
        <f>IF(OR(E145&gt;0,F145&gt;0),INDEX('Part V-2'!$Y$18:$Y$82,MATCH($A145,'Part V-2'!$X$18:$X$82,0)),"")</f>
        <v>0</v>
      </c>
      <c r="C145" s="63" t="s">
        <v>287</v>
      </c>
      <c r="D145" s="63" t="s">
        <v>285</v>
      </c>
      <c r="E145" s="77" t="str">
        <f>IF(INDEX('Part V-2'!$Z$18:$Z$82,MATCH($A145,'Part V-2'!$X$18:$X$82,0))&gt;0,INDEX('Part V-2'!$Z$18:$Z$82,MATCH($A145,'Part V-2'!$X$18:$X$82,0)),"")</f>
        <v/>
      </c>
      <c r="F145" s="77" t="str">
        <f>IF(INDEX('Part V-2'!$AA$18:$AA$82,MATCH($A145,'Part V-2'!$X$18:$X$82,0))&gt;0,INDEX('Part V-2'!$AA$18:$AA$82,MATCH($A145,'Part V-2'!$X$18:$X$82,0)),"")</f>
        <v/>
      </c>
      <c r="G145" s="66"/>
      <c r="H145" s="67"/>
      <c r="I145" s="67"/>
      <c r="J145" s="68"/>
      <c r="K145" s="81">
        <f>IF(OR(E145&gt;0,F145&gt;0),INDEX('Part V-2'!$AF$18:$AF$82,MATCH($A145,'Part V-2'!$X$18:$X$82,0)),"")</f>
        <v>0</v>
      </c>
      <c r="L145" s="81" t="str">
        <f t="shared" si="21"/>
        <v/>
      </c>
      <c r="M145" s="81" t="str">
        <f t="shared" si="17"/>
        <v/>
      </c>
      <c r="N145" s="81">
        <f>IF(OR(E145&gt;0,F145&gt;0),INDEX('Part V-2'!$AE$18:$AE$82,MATCH($A145,'Part V-2'!$X$18:$X$82,0)),"")</f>
        <v>0</v>
      </c>
      <c r="O145" s="81" t="str">
        <f t="shared" si="18"/>
        <v/>
      </c>
      <c r="P145" s="85" t="str">
        <f t="shared" si="19"/>
        <v/>
      </c>
    </row>
    <row r="146" spans="1:16" x14ac:dyDescent="0.2">
      <c r="A146" s="204" t="s">
        <v>131</v>
      </c>
      <c r="B146" s="65">
        <f>IF(OR(E146&gt;0,F146&gt;0),INDEX('Part V-2'!$Y$18:$Y$82,MATCH($A146,'Part V-2'!$X$18:$X$82,0)),"")</f>
        <v>0</v>
      </c>
      <c r="C146" s="63" t="s">
        <v>287</v>
      </c>
      <c r="D146" s="63" t="s">
        <v>285</v>
      </c>
      <c r="E146" s="77" t="str">
        <f>IF(INDEX('Part V-2'!$Z$18:$Z$82,MATCH($A146,'Part V-2'!$X$18:$X$82,0))&gt;0,INDEX('Part V-2'!$Z$18:$Z$82,MATCH($A146,'Part V-2'!$X$18:$X$82,0)),"")</f>
        <v/>
      </c>
      <c r="F146" s="77" t="str">
        <f>IF(INDEX('Part V-2'!$AA$18:$AA$82,MATCH($A146,'Part V-2'!$X$18:$X$82,0))&gt;0,INDEX('Part V-2'!$AA$18:$AA$82,MATCH($A146,'Part V-2'!$X$18:$X$82,0)),"")</f>
        <v/>
      </c>
      <c r="G146" s="66"/>
      <c r="H146" s="67"/>
      <c r="I146" s="67"/>
      <c r="J146" s="68"/>
      <c r="K146" s="81">
        <f>IF(OR(E146&gt;0,F146&gt;0),INDEX('Part V-2'!$AF$18:$AF$82,MATCH($A146,'Part V-2'!$X$18:$X$82,0)),"")</f>
        <v>0</v>
      </c>
      <c r="L146" s="81" t="str">
        <f t="shared" si="21"/>
        <v/>
      </c>
      <c r="M146" s="81" t="str">
        <f t="shared" si="17"/>
        <v/>
      </c>
      <c r="N146" s="81">
        <f>IF(OR(E146&gt;0,F146&gt;0),INDEX('Part V-2'!$AE$18:$AE$82,MATCH($A146,'Part V-2'!$X$18:$X$82,0)),"")</f>
        <v>0</v>
      </c>
      <c r="O146" s="81" t="str">
        <f t="shared" si="18"/>
        <v/>
      </c>
      <c r="P146" s="85" t="str">
        <f t="shared" si="19"/>
        <v/>
      </c>
    </row>
    <row r="147" spans="1:16" x14ac:dyDescent="0.2">
      <c r="A147" s="204" t="s">
        <v>133</v>
      </c>
      <c r="B147" s="65">
        <f>IF(OR(E147&gt;0,F147&gt;0),INDEX('Part V-2'!$Y$18:$Y$82,MATCH($A147,'Part V-2'!$X$18:$X$82,0)),"")</f>
        <v>0</v>
      </c>
      <c r="C147" s="63" t="s">
        <v>287</v>
      </c>
      <c r="D147" s="63" t="s">
        <v>285</v>
      </c>
      <c r="E147" s="77" t="str">
        <f>IF(INDEX('Part V-2'!$Z$18:$Z$82,MATCH($A147,'Part V-2'!$X$18:$X$82,0))&gt;0,INDEX('Part V-2'!$Z$18:$Z$82,MATCH($A147,'Part V-2'!$X$18:$X$82,0)),"")</f>
        <v/>
      </c>
      <c r="F147" s="77" t="str">
        <f>IF(INDEX('Part V-2'!$AA$18:$AA$82,MATCH($A147,'Part V-2'!$X$18:$X$82,0))&gt;0,INDEX('Part V-2'!$AA$18:$AA$82,MATCH($A147,'Part V-2'!$X$18:$X$82,0)),"")</f>
        <v/>
      </c>
      <c r="G147" s="66"/>
      <c r="H147" s="67"/>
      <c r="I147" s="67"/>
      <c r="J147" s="68"/>
      <c r="K147" s="81">
        <f>IF(OR(E147&gt;0,F147&gt;0),INDEX('Part V-2'!$AF$18:$AF$82,MATCH($A147,'Part V-2'!$X$18:$X$82,0)),"")</f>
        <v>0</v>
      </c>
      <c r="L147" s="81" t="str">
        <f t="shared" si="21"/>
        <v/>
      </c>
      <c r="M147" s="81" t="str">
        <f t="shared" si="17"/>
        <v/>
      </c>
      <c r="N147" s="81">
        <f>IF(OR(E147&gt;0,F147&gt;0),INDEX('Part V-2'!$AE$18:$AE$82,MATCH($A147,'Part V-2'!$X$18:$X$82,0)),"")</f>
        <v>0</v>
      </c>
      <c r="O147" s="81" t="str">
        <f t="shared" si="18"/>
        <v/>
      </c>
      <c r="P147" s="85" t="str">
        <f t="shared" si="19"/>
        <v/>
      </c>
    </row>
    <row r="148" spans="1:16" x14ac:dyDescent="0.2">
      <c r="A148" s="204" t="s">
        <v>135</v>
      </c>
      <c r="B148" s="65">
        <f>IF(OR(E148&gt;0,F148&gt;0),INDEX('Part V-2'!$Y$18:$Y$82,MATCH($A148,'Part V-2'!$X$18:$X$82,0)),"")</f>
        <v>0</v>
      </c>
      <c r="C148" s="63" t="s">
        <v>287</v>
      </c>
      <c r="D148" s="63" t="s">
        <v>285</v>
      </c>
      <c r="E148" s="77" t="str">
        <f>IF(INDEX('Part V-2'!$Z$18:$Z$82,MATCH($A148,'Part V-2'!$X$18:$X$82,0))&gt;0,INDEX('Part V-2'!$Z$18:$Z$82,MATCH($A148,'Part V-2'!$X$18:$X$82,0)),"")</f>
        <v/>
      </c>
      <c r="F148" s="77" t="str">
        <f>IF(INDEX('Part V-2'!$AA$18:$AA$82,MATCH($A148,'Part V-2'!$X$18:$X$82,0))&gt;0,INDEX('Part V-2'!$AA$18:$AA$82,MATCH($A148,'Part V-2'!$X$18:$X$82,0)),"")</f>
        <v/>
      </c>
      <c r="G148" s="66"/>
      <c r="H148" s="67"/>
      <c r="I148" s="67"/>
      <c r="J148" s="68"/>
      <c r="K148" s="81">
        <f>IF(OR(E148&gt;0,F148&gt;0),INDEX('Part V-2'!$AF$18:$AF$82,MATCH($A148,'Part V-2'!$X$18:$X$82,0)),"")</f>
        <v>0</v>
      </c>
      <c r="L148" s="81" t="str">
        <f t="shared" si="21"/>
        <v/>
      </c>
      <c r="M148" s="81" t="str">
        <f t="shared" si="17"/>
        <v/>
      </c>
      <c r="N148" s="81">
        <f>IF(OR(E148&gt;0,F148&gt;0),INDEX('Part V-2'!$AE$18:$AE$82,MATCH($A148,'Part V-2'!$X$18:$X$82,0)),"")</f>
        <v>0</v>
      </c>
      <c r="O148" s="81" t="str">
        <f t="shared" si="18"/>
        <v/>
      </c>
      <c r="P148" s="85" t="str">
        <f t="shared" si="19"/>
        <v/>
      </c>
    </row>
    <row r="149" spans="1:16" x14ac:dyDescent="0.2">
      <c r="A149" s="204" t="s">
        <v>137</v>
      </c>
      <c r="B149" s="65">
        <f>IF(OR(E149&gt;0,F149&gt;0),INDEX('Part V-2'!$Y$18:$Y$82,MATCH($A149,'Part V-2'!$X$18:$X$82,0)),"")</f>
        <v>0</v>
      </c>
      <c r="C149" s="63" t="s">
        <v>287</v>
      </c>
      <c r="D149" s="63" t="s">
        <v>285</v>
      </c>
      <c r="E149" s="77" t="str">
        <f>IF(INDEX('Part V-2'!$Z$18:$Z$82,MATCH($A149,'Part V-2'!$X$18:$X$82,0))&gt;0,INDEX('Part V-2'!$Z$18:$Z$82,MATCH($A149,'Part V-2'!$X$18:$X$82,0)),"")</f>
        <v/>
      </c>
      <c r="F149" s="77" t="str">
        <f>IF(INDEX('Part V-2'!$AA$18:$AA$82,MATCH($A149,'Part V-2'!$X$18:$X$82,0))&gt;0,INDEX('Part V-2'!$AA$18:$AA$82,MATCH($A149,'Part V-2'!$X$18:$X$82,0)),"")</f>
        <v/>
      </c>
      <c r="G149" s="66"/>
      <c r="H149" s="67"/>
      <c r="I149" s="67"/>
      <c r="J149" s="68"/>
      <c r="K149" s="81">
        <f>IF(OR(E149&gt;0,F149&gt;0),INDEX('Part V-2'!$AF$18:$AF$82,MATCH($A149,'Part V-2'!$X$18:$X$82,0)),"")</f>
        <v>0</v>
      </c>
      <c r="L149" s="81" t="str">
        <f t="shared" si="21"/>
        <v/>
      </c>
      <c r="M149" s="81" t="str">
        <f t="shared" si="17"/>
        <v/>
      </c>
      <c r="N149" s="81">
        <f>IF(OR(E149&gt;0,F149&gt;0),INDEX('Part V-2'!$AE$18:$AE$82,MATCH($A149,'Part V-2'!$X$18:$X$82,0)),"")</f>
        <v>0</v>
      </c>
      <c r="O149" s="81" t="str">
        <f t="shared" si="18"/>
        <v/>
      </c>
      <c r="P149" s="85" t="str">
        <f t="shared" si="19"/>
        <v/>
      </c>
    </row>
    <row r="150" spans="1:16" x14ac:dyDescent="0.2">
      <c r="A150" s="204" t="s">
        <v>139</v>
      </c>
      <c r="B150" s="65">
        <f>IF(OR(E150&gt;0,F150&gt;0),INDEX('Part V-2'!$Y$18:$Y$82,MATCH($A150,'Part V-2'!$X$18:$X$82,0)),"")</f>
        <v>0</v>
      </c>
      <c r="C150" s="63" t="s">
        <v>287</v>
      </c>
      <c r="D150" s="63" t="s">
        <v>285</v>
      </c>
      <c r="E150" s="77" t="str">
        <f>IF(INDEX('Part V-2'!$Z$18:$Z$82,MATCH($A150,'Part V-2'!$X$18:$X$82,0))&gt;0,INDEX('Part V-2'!$Z$18:$Z$82,MATCH($A150,'Part V-2'!$X$18:$X$82,0)),"")</f>
        <v/>
      </c>
      <c r="F150" s="77" t="str">
        <f>IF(INDEX('Part V-2'!$AA$18:$AA$82,MATCH($A150,'Part V-2'!$X$18:$X$82,0))&gt;0,INDEX('Part V-2'!$AA$18:$AA$82,MATCH($A150,'Part V-2'!$X$18:$X$82,0)),"")</f>
        <v/>
      </c>
      <c r="G150" s="66"/>
      <c r="H150" s="67"/>
      <c r="I150" s="67"/>
      <c r="J150" s="68"/>
      <c r="K150" s="81">
        <f>IF(OR(E150&gt;0,F150&gt;0),INDEX('Part V-2'!$AF$18:$AF$82,MATCH($A150,'Part V-2'!$X$18:$X$82,0)),"")</f>
        <v>0</v>
      </c>
      <c r="L150" s="81" t="str">
        <f t="shared" si="21"/>
        <v/>
      </c>
      <c r="M150" s="81" t="str">
        <f t="shared" si="17"/>
        <v/>
      </c>
      <c r="N150" s="81">
        <f>IF(OR(E150&gt;0,F150&gt;0),INDEX('Part V-2'!$AE$18:$AE$82,MATCH($A150,'Part V-2'!$X$18:$X$82,0)),"")</f>
        <v>0</v>
      </c>
      <c r="O150" s="81" t="str">
        <f t="shared" si="18"/>
        <v/>
      </c>
      <c r="P150" s="85" t="str">
        <f t="shared" si="19"/>
        <v/>
      </c>
    </row>
    <row r="151" spans="1:16" x14ac:dyDescent="0.2">
      <c r="A151" s="204" t="s">
        <v>141</v>
      </c>
      <c r="B151" s="65">
        <f>IF(OR(E151&gt;0,F151&gt;0),INDEX('Part V-2'!$Y$18:$Y$82,MATCH($A151,'Part V-2'!$X$18:$X$82,0)),"")</f>
        <v>0</v>
      </c>
      <c r="C151" s="63" t="s">
        <v>287</v>
      </c>
      <c r="D151" s="63" t="s">
        <v>285</v>
      </c>
      <c r="E151" s="77" t="str">
        <f>IF(INDEX('Part V-2'!$Z$18:$Z$82,MATCH($A151,'Part V-2'!$X$18:$X$82,0))&gt;0,INDEX('Part V-2'!$Z$18:$Z$82,MATCH($A151,'Part V-2'!$X$18:$X$82,0)),"")</f>
        <v/>
      </c>
      <c r="F151" s="77" t="str">
        <f>IF(INDEX('Part V-2'!$AA$18:$AA$82,MATCH($A151,'Part V-2'!$X$18:$X$82,0))&gt;0,INDEX('Part V-2'!$AA$18:$AA$82,MATCH($A151,'Part V-2'!$X$18:$X$82,0)),"")</f>
        <v/>
      </c>
      <c r="G151" s="66"/>
      <c r="H151" s="67"/>
      <c r="I151" s="67"/>
      <c r="J151" s="68"/>
      <c r="K151" s="81">
        <f>IF(OR(E151&gt;0,F151&gt;0),INDEX('Part V-2'!$AF$18:$AF$82,MATCH($A151,'Part V-2'!$X$18:$X$82,0)),"")</f>
        <v>0</v>
      </c>
      <c r="L151" s="81" t="str">
        <f t="shared" si="21"/>
        <v/>
      </c>
      <c r="M151" s="81" t="str">
        <f t="shared" si="17"/>
        <v/>
      </c>
      <c r="N151" s="81">
        <f>IF(OR(E151&gt;0,F151&gt;0),INDEX('Part V-2'!$AE$18:$AE$82,MATCH($A151,'Part V-2'!$X$18:$X$82,0)),"")</f>
        <v>0</v>
      </c>
      <c r="O151" s="81" t="str">
        <f t="shared" si="18"/>
        <v/>
      </c>
      <c r="P151" s="85" t="str">
        <f t="shared" si="19"/>
        <v/>
      </c>
    </row>
    <row r="152" spans="1:16" x14ac:dyDescent="0.2">
      <c r="A152" s="204" t="s">
        <v>143</v>
      </c>
      <c r="B152" s="65">
        <f>IF(OR(E152&gt;0,F152&gt;0),INDEX('Part V-2'!$Y$18:$Y$82,MATCH($A152,'Part V-2'!$X$18:$X$82,0)),"")</f>
        <v>0</v>
      </c>
      <c r="C152" s="63" t="s">
        <v>287</v>
      </c>
      <c r="D152" s="63" t="s">
        <v>285</v>
      </c>
      <c r="E152" s="77" t="str">
        <f>IF(INDEX('Part V-2'!$Z$18:$Z$82,MATCH($A152,'Part V-2'!$X$18:$X$82,0))&gt;0,INDEX('Part V-2'!$Z$18:$Z$82,MATCH($A152,'Part V-2'!$X$18:$X$82,0)),"")</f>
        <v/>
      </c>
      <c r="F152" s="77" t="str">
        <f>IF(INDEX('Part V-2'!$AA$18:$AA$82,MATCH($A152,'Part V-2'!$X$18:$X$82,0))&gt;0,INDEX('Part V-2'!$AA$18:$AA$82,MATCH($A152,'Part V-2'!$X$18:$X$82,0)),"")</f>
        <v/>
      </c>
      <c r="G152" s="66"/>
      <c r="H152" s="67"/>
      <c r="I152" s="67"/>
      <c r="J152" s="68"/>
      <c r="K152" s="81">
        <f>IF(OR(E152&gt;0,F152&gt;0),INDEX('Part V-2'!$AF$18:$AF$82,MATCH($A152,'Part V-2'!$X$18:$X$82,0)),"")</f>
        <v>0</v>
      </c>
      <c r="L152" s="81" t="str">
        <f t="shared" si="21"/>
        <v/>
      </c>
      <c r="M152" s="81" t="str">
        <f t="shared" si="17"/>
        <v/>
      </c>
      <c r="N152" s="81">
        <f>IF(OR(E152&gt;0,F152&gt;0),INDEX('Part V-2'!$AE$18:$AE$82,MATCH($A152,'Part V-2'!$X$18:$X$82,0)),"")</f>
        <v>0</v>
      </c>
      <c r="O152" s="81" t="str">
        <f t="shared" si="18"/>
        <v/>
      </c>
      <c r="P152" s="85" t="str">
        <f t="shared" si="19"/>
        <v/>
      </c>
    </row>
    <row r="153" spans="1:16" x14ac:dyDescent="0.2">
      <c r="A153" s="204" t="s">
        <v>145</v>
      </c>
      <c r="B153" s="65">
        <f>IF(OR(E153&gt;0,F153&gt;0),INDEX('Part V-2'!$Y$18:$Y$82,MATCH($A153,'Part V-2'!$X$18:$X$82,0)),"")</f>
        <v>0</v>
      </c>
      <c r="C153" s="63" t="s">
        <v>287</v>
      </c>
      <c r="D153" s="63" t="s">
        <v>285</v>
      </c>
      <c r="E153" s="77" t="str">
        <f>IF(INDEX('Part V-2'!$Z$18:$Z$82,MATCH($A153,'Part V-2'!$X$18:$X$82,0))&gt;0,INDEX('Part V-2'!$Z$18:$Z$82,MATCH($A153,'Part V-2'!$X$18:$X$82,0)),"")</f>
        <v/>
      </c>
      <c r="F153" s="77" t="str">
        <f>IF(INDEX('Part V-2'!$AA$18:$AA$82,MATCH($A153,'Part V-2'!$X$18:$X$82,0))&gt;0,INDEX('Part V-2'!$AA$18:$AA$82,MATCH($A153,'Part V-2'!$X$18:$X$82,0)),"")</f>
        <v/>
      </c>
      <c r="G153" s="66"/>
      <c r="H153" s="67"/>
      <c r="I153" s="67"/>
      <c r="J153" s="68"/>
      <c r="K153" s="81">
        <f>IF(OR(E153&gt;0,F153&gt;0),INDEX('Part V-2'!$AF$18:$AF$82,MATCH($A153,'Part V-2'!$X$18:$X$82,0)),"")</f>
        <v>0</v>
      </c>
      <c r="L153" s="81" t="str">
        <f t="shared" si="21"/>
        <v/>
      </c>
      <c r="M153" s="81" t="str">
        <f t="shared" si="17"/>
        <v/>
      </c>
      <c r="N153" s="81">
        <f>IF(OR(E153&gt;0,F153&gt;0),INDEX('Part V-2'!$AE$18:$AE$82,MATCH($A153,'Part V-2'!$X$18:$X$82,0)),"")</f>
        <v>0</v>
      </c>
      <c r="O153" s="81" t="str">
        <f t="shared" si="18"/>
        <v/>
      </c>
      <c r="P153" s="85" t="str">
        <f t="shared" si="19"/>
        <v/>
      </c>
    </row>
    <row r="154" spans="1:16" x14ac:dyDescent="0.2">
      <c r="A154" s="204" t="s">
        <v>147</v>
      </c>
      <c r="B154" s="65">
        <f>IF(OR(E154&gt;0,F154&gt;0),INDEX('Part V-2'!$Y$18:$Y$82,MATCH($A154,'Part V-2'!$X$18:$X$82,0)),"")</f>
        <v>0</v>
      </c>
      <c r="C154" s="63" t="s">
        <v>287</v>
      </c>
      <c r="D154" s="63" t="s">
        <v>285</v>
      </c>
      <c r="E154" s="77" t="str">
        <f>IF(INDEX('Part V-2'!$Z$18:$Z$82,MATCH($A154,'Part V-2'!$X$18:$X$82,0))&gt;0,INDEX('Part V-2'!$Z$18:$Z$82,MATCH($A154,'Part V-2'!$X$18:$X$82,0)),"")</f>
        <v/>
      </c>
      <c r="F154" s="77" t="str">
        <f>IF(INDEX('Part V-2'!$AA$18:$AA$82,MATCH($A154,'Part V-2'!$X$18:$X$82,0))&gt;0,INDEX('Part V-2'!$AA$18:$AA$82,MATCH($A154,'Part V-2'!$X$18:$X$82,0)),"")</f>
        <v/>
      </c>
      <c r="G154" s="66"/>
      <c r="H154" s="67"/>
      <c r="I154" s="67"/>
      <c r="J154" s="68"/>
      <c r="K154" s="81">
        <f>IF(OR(E154&gt;0,F154&gt;0),INDEX('Part V-2'!$AF$18:$AF$82,MATCH($A154,'Part V-2'!$X$18:$X$82,0)),"")</f>
        <v>0</v>
      </c>
      <c r="L154" s="81" t="str">
        <f t="shared" si="21"/>
        <v/>
      </c>
      <c r="M154" s="81" t="str">
        <f t="shared" si="17"/>
        <v/>
      </c>
      <c r="N154" s="81">
        <f>IF(OR(E154&gt;0,F154&gt;0),INDEX('Part V-2'!$AE$18:$AE$82,MATCH($A154,'Part V-2'!$X$18:$X$82,0)),"")</f>
        <v>0</v>
      </c>
      <c r="O154" s="81" t="str">
        <f t="shared" si="18"/>
        <v/>
      </c>
      <c r="P154" s="85" t="str">
        <f t="shared" si="19"/>
        <v/>
      </c>
    </row>
    <row r="155" spans="1:16" x14ac:dyDescent="0.2">
      <c r="A155" s="204" t="s">
        <v>149</v>
      </c>
      <c r="B155" s="65">
        <f>IF(OR(E155&gt;0,F155&gt;0),INDEX('Part V-2'!$Y$18:$Y$82,MATCH($A155,'Part V-2'!$X$18:$X$82,0)),"")</f>
        <v>0</v>
      </c>
      <c r="C155" s="63" t="s">
        <v>287</v>
      </c>
      <c r="D155" s="63" t="s">
        <v>285</v>
      </c>
      <c r="E155" s="77" t="str">
        <f>IF(INDEX('Part V-2'!$Z$18:$Z$82,MATCH($A155,'Part V-2'!$X$18:$X$82,0))&gt;0,INDEX('Part V-2'!$Z$18:$Z$82,MATCH($A155,'Part V-2'!$X$18:$X$82,0)),"")</f>
        <v/>
      </c>
      <c r="F155" s="77" t="str">
        <f>IF(INDEX('Part V-2'!$AA$18:$AA$82,MATCH($A155,'Part V-2'!$X$18:$X$82,0))&gt;0,INDEX('Part V-2'!$AA$18:$AA$82,MATCH($A155,'Part V-2'!$X$18:$X$82,0)),"")</f>
        <v/>
      </c>
      <c r="G155" s="66"/>
      <c r="H155" s="67"/>
      <c r="I155" s="67"/>
      <c r="J155" s="68"/>
      <c r="K155" s="81">
        <f>IF(OR(E155&gt;0,F155&gt;0),INDEX('Part V-2'!$AF$18:$AF$82,MATCH($A155,'Part V-2'!$X$18:$X$82,0)),"")</f>
        <v>0</v>
      </c>
      <c r="L155" s="81" t="str">
        <f t="shared" si="21"/>
        <v/>
      </c>
      <c r="M155" s="81" t="str">
        <f t="shared" si="17"/>
        <v/>
      </c>
      <c r="N155" s="81">
        <f>IF(OR(E155&gt;0,F155&gt;0),INDEX('Part V-2'!$AE$18:$AE$82,MATCH($A155,'Part V-2'!$X$18:$X$82,0)),"")</f>
        <v>0</v>
      </c>
      <c r="O155" s="81" t="str">
        <f t="shared" si="18"/>
        <v/>
      </c>
      <c r="P155" s="85" t="str">
        <f t="shared" si="19"/>
        <v/>
      </c>
    </row>
    <row r="156" spans="1:16" x14ac:dyDescent="0.2">
      <c r="A156" s="204" t="s">
        <v>151</v>
      </c>
      <c r="B156" s="65">
        <f>IF(OR(E156&gt;0,F156&gt;0),INDEX('Part V-2'!$Y$18:$Y$82,MATCH($A156,'Part V-2'!$X$18:$X$82,0)),"")</f>
        <v>0</v>
      </c>
      <c r="C156" s="63" t="s">
        <v>287</v>
      </c>
      <c r="D156" s="63" t="s">
        <v>285</v>
      </c>
      <c r="E156" s="77" t="str">
        <f>IF(INDEX('Part V-2'!$Z$18:$Z$82,MATCH($A156,'Part V-2'!$X$18:$X$82,0))&gt;0,INDEX('Part V-2'!$Z$18:$Z$82,MATCH($A156,'Part V-2'!$X$18:$X$82,0)),"")</f>
        <v/>
      </c>
      <c r="F156" s="77" t="str">
        <f>IF(INDEX('Part V-2'!$AA$18:$AA$82,MATCH($A156,'Part V-2'!$X$18:$X$82,0))&gt;0,INDEX('Part V-2'!$AA$18:$AA$82,MATCH($A156,'Part V-2'!$X$18:$X$82,0)),"")</f>
        <v/>
      </c>
      <c r="G156" s="66"/>
      <c r="H156" s="67"/>
      <c r="I156" s="67"/>
      <c r="J156" s="68"/>
      <c r="K156" s="81">
        <f>IF(OR(E156&gt;0,F156&gt;0),INDEX('Part V-2'!$AF$18:$AF$82,MATCH($A156,'Part V-2'!$X$18:$X$82,0)),"")</f>
        <v>0</v>
      </c>
      <c r="L156" s="81" t="str">
        <f t="shared" si="21"/>
        <v/>
      </c>
      <c r="M156" s="81" t="str">
        <f t="shared" si="17"/>
        <v/>
      </c>
      <c r="N156" s="81">
        <f>IF(OR(E156&gt;0,F156&gt;0),INDEX('Part V-2'!$AE$18:$AE$82,MATCH($A156,'Part V-2'!$X$18:$X$82,0)),"")</f>
        <v>0</v>
      </c>
      <c r="O156" s="81" t="str">
        <f t="shared" si="18"/>
        <v/>
      </c>
      <c r="P156" s="85" t="str">
        <f t="shared" si="19"/>
        <v/>
      </c>
    </row>
    <row r="157" spans="1:16" x14ac:dyDescent="0.2">
      <c r="A157" s="204" t="s">
        <v>153</v>
      </c>
      <c r="B157" s="65">
        <f>IF(OR(E157&gt;0,F157&gt;0),INDEX('Part V-2'!$Y$18:$Y$82,MATCH($A157,'Part V-2'!$X$18:$X$82,0)),"")</f>
        <v>0</v>
      </c>
      <c r="C157" s="63" t="s">
        <v>287</v>
      </c>
      <c r="D157" s="63" t="s">
        <v>285</v>
      </c>
      <c r="E157" s="77" t="str">
        <f>IF(INDEX('Part V-2'!$Z$18:$Z$82,MATCH($A157,'Part V-2'!$X$18:$X$82,0))&gt;0,INDEX('Part V-2'!$Z$18:$Z$82,MATCH($A157,'Part V-2'!$X$18:$X$82,0)),"")</f>
        <v/>
      </c>
      <c r="F157" s="77" t="str">
        <f>IF(INDEX('Part V-2'!$AA$18:$AA$82,MATCH($A157,'Part V-2'!$X$18:$X$82,0))&gt;0,INDEX('Part V-2'!$AA$18:$AA$82,MATCH($A157,'Part V-2'!$X$18:$X$82,0)),"")</f>
        <v/>
      </c>
      <c r="G157" s="66"/>
      <c r="H157" s="67"/>
      <c r="I157" s="67"/>
      <c r="J157" s="68"/>
      <c r="K157" s="81">
        <f>IF(OR(E157&gt;0,F157&gt;0),INDEX('Part V-2'!$AF$18:$AF$82,MATCH($A157,'Part V-2'!$X$18:$X$82,0)),"")</f>
        <v>0</v>
      </c>
      <c r="L157" s="81" t="str">
        <f t="shared" si="21"/>
        <v/>
      </c>
      <c r="M157" s="81" t="str">
        <f t="shared" si="17"/>
        <v/>
      </c>
      <c r="N157" s="81">
        <f>IF(OR(E157&gt;0,F157&gt;0),INDEX('Part V-2'!$AE$18:$AE$82,MATCH($A157,'Part V-2'!$X$18:$X$82,0)),"")</f>
        <v>0</v>
      </c>
      <c r="O157" s="81" t="str">
        <f t="shared" si="18"/>
        <v/>
      </c>
      <c r="P157" s="85" t="str">
        <f t="shared" si="19"/>
        <v/>
      </c>
    </row>
    <row r="158" spans="1:16" x14ac:dyDescent="0.2">
      <c r="A158" s="204" t="s">
        <v>155</v>
      </c>
      <c r="B158" s="65">
        <f>IF(OR(E158&gt;0,F158&gt;0),INDEX('Part V-2'!$Y$18:$Y$82,MATCH($A158,'Part V-2'!$X$18:$X$82,0)),"")</f>
        <v>0</v>
      </c>
      <c r="C158" s="63" t="s">
        <v>287</v>
      </c>
      <c r="D158" s="63" t="s">
        <v>285</v>
      </c>
      <c r="E158" s="77" t="str">
        <f>IF(INDEX('Part V-2'!$Z$18:$Z$82,MATCH($A158,'Part V-2'!$X$18:$X$82,0))&gt;0,INDEX('Part V-2'!$Z$18:$Z$82,MATCH($A158,'Part V-2'!$X$18:$X$82,0)),"")</f>
        <v/>
      </c>
      <c r="F158" s="77" t="str">
        <f>IF(INDEX('Part V-2'!$AA$18:$AA$82,MATCH($A158,'Part V-2'!$X$18:$X$82,0))&gt;0,INDEX('Part V-2'!$AA$18:$AA$82,MATCH($A158,'Part V-2'!$X$18:$X$82,0)),"")</f>
        <v/>
      </c>
      <c r="G158" s="66"/>
      <c r="H158" s="67"/>
      <c r="I158" s="67"/>
      <c r="J158" s="68"/>
      <c r="K158" s="81">
        <f>IF(OR(E158&gt;0,F158&gt;0),INDEX('Part V-2'!$AF$18:$AF$82,MATCH($A158,'Part V-2'!$X$18:$X$82,0)),"")</f>
        <v>0</v>
      </c>
      <c r="L158" s="81" t="str">
        <f t="shared" si="21"/>
        <v/>
      </c>
      <c r="M158" s="81" t="str">
        <f t="shared" si="17"/>
        <v/>
      </c>
      <c r="N158" s="81">
        <f>IF(OR(E158&gt;0,F158&gt;0),INDEX('Part V-2'!$AE$18:$AE$82,MATCH($A158,'Part V-2'!$X$18:$X$82,0)),"")</f>
        <v>0</v>
      </c>
      <c r="O158" s="81" t="str">
        <f t="shared" si="18"/>
        <v/>
      </c>
      <c r="P158" s="85" t="str">
        <f t="shared" si="19"/>
        <v/>
      </c>
    </row>
    <row r="159" spans="1:16" x14ac:dyDescent="0.2">
      <c r="A159" s="204" t="s">
        <v>157</v>
      </c>
      <c r="B159" s="65">
        <f>IF(OR(E159&gt;0,F159&gt;0),INDEX('Part V-2'!$Y$18:$Y$82,MATCH($A159,'Part V-2'!$X$18:$X$82,0)),"")</f>
        <v>0</v>
      </c>
      <c r="C159" s="63" t="s">
        <v>287</v>
      </c>
      <c r="D159" s="63" t="s">
        <v>285</v>
      </c>
      <c r="E159" s="77" t="str">
        <f>IF(INDEX('Part V-2'!$Z$18:$Z$82,MATCH($A159,'Part V-2'!$X$18:$X$82,0))&gt;0,INDEX('Part V-2'!$Z$18:$Z$82,MATCH($A159,'Part V-2'!$X$18:$X$82,0)),"")</f>
        <v/>
      </c>
      <c r="F159" s="77" t="str">
        <f>IF(INDEX('Part V-2'!$AA$18:$AA$82,MATCH($A159,'Part V-2'!$X$18:$X$82,0))&gt;0,INDEX('Part V-2'!$AA$18:$AA$82,MATCH($A159,'Part V-2'!$X$18:$X$82,0)),"")</f>
        <v/>
      </c>
      <c r="G159" s="66"/>
      <c r="H159" s="67"/>
      <c r="I159" s="67"/>
      <c r="J159" s="68"/>
      <c r="K159" s="81">
        <f>IF(OR(E159&gt;0,F159&gt;0),INDEX('Part V-2'!$AF$18:$AF$82,MATCH($A159,'Part V-2'!$X$18:$X$82,0)),"")</f>
        <v>0</v>
      </c>
      <c r="L159" s="81" t="str">
        <f t="shared" si="21"/>
        <v/>
      </c>
      <c r="M159" s="81" t="str">
        <f t="shared" si="17"/>
        <v/>
      </c>
      <c r="N159" s="81">
        <f>IF(OR(E159&gt;0,F159&gt;0),INDEX('Part V-2'!$AE$18:$AE$82,MATCH($A159,'Part V-2'!$X$18:$X$82,0)),"")</f>
        <v>0</v>
      </c>
      <c r="O159" s="81" t="str">
        <f t="shared" si="18"/>
        <v/>
      </c>
      <c r="P159" s="85" t="str">
        <f t="shared" si="19"/>
        <v/>
      </c>
    </row>
    <row r="160" spans="1:16" x14ac:dyDescent="0.2">
      <c r="A160" s="204" t="s">
        <v>161</v>
      </c>
      <c r="B160" s="65">
        <f>IF(OR(E160&gt;0,F160&gt;0),INDEX('Part V-2'!$Y$18:$Y$82,MATCH($A160,'Part V-2'!$X$18:$X$82,0)),"")</f>
        <v>0</v>
      </c>
      <c r="C160" s="63" t="s">
        <v>287</v>
      </c>
      <c r="D160" s="63" t="s">
        <v>285</v>
      </c>
      <c r="E160" s="77" t="str">
        <f>IF(INDEX('Part V-2'!$Z$18:$Z$82,MATCH($A160,'Part V-2'!$X$18:$X$82,0))&gt;0,INDEX('Part V-2'!$Z$18:$Z$82,MATCH($A160,'Part V-2'!$X$18:$X$82,0)),"")</f>
        <v/>
      </c>
      <c r="F160" s="77" t="str">
        <f>IF(INDEX('Part V-2'!$AA$18:$AA$82,MATCH($A160,'Part V-2'!$X$18:$X$82,0))&gt;0,INDEX('Part V-2'!$AA$18:$AA$82,MATCH($A160,'Part V-2'!$X$18:$X$82,0)),"")</f>
        <v/>
      </c>
      <c r="G160" s="66"/>
      <c r="H160" s="67"/>
      <c r="I160" s="67"/>
      <c r="J160" s="68"/>
      <c r="K160" s="81">
        <f>IF(OR(E160&gt;0,F160&gt;0),INDEX('Part V-2'!$AF$18:$AF$82,MATCH($A160,'Part V-2'!$X$18:$X$82,0)),"")</f>
        <v>0</v>
      </c>
      <c r="L160" s="81" t="str">
        <f t="shared" si="21"/>
        <v/>
      </c>
      <c r="M160" s="81" t="str">
        <f t="shared" si="17"/>
        <v/>
      </c>
      <c r="N160" s="81">
        <f>IF(OR(E160&gt;0,F160&gt;0),INDEX('Part V-2'!$AE$18:$AE$82,MATCH($A160,'Part V-2'!$X$18:$X$82,0)),"")</f>
        <v>0</v>
      </c>
      <c r="O160" s="81" t="str">
        <f t="shared" si="18"/>
        <v/>
      </c>
      <c r="P160" s="85" t="str">
        <f t="shared" si="19"/>
        <v/>
      </c>
    </row>
    <row r="161" spans="1:16" x14ac:dyDescent="0.2">
      <c r="A161" s="204" t="s">
        <v>163</v>
      </c>
      <c r="B161" s="65">
        <f>IF(OR(E161&gt;0,F161&gt;0),INDEX('Part V-2'!$Y$18:$Y$82,MATCH($A161,'Part V-2'!$X$18:$X$82,0)),"")</f>
        <v>0</v>
      </c>
      <c r="C161" s="63" t="s">
        <v>287</v>
      </c>
      <c r="D161" s="63" t="s">
        <v>285</v>
      </c>
      <c r="E161" s="77" t="str">
        <f>IF(INDEX('Part V-2'!$Z$18:$Z$82,MATCH($A161,'Part V-2'!$X$18:$X$82,0))&gt;0,INDEX('Part V-2'!$Z$18:$Z$82,MATCH($A161,'Part V-2'!$X$18:$X$82,0)),"")</f>
        <v/>
      </c>
      <c r="F161" s="77" t="str">
        <f>IF(INDEX('Part V-2'!$AA$18:$AA$82,MATCH($A161,'Part V-2'!$X$18:$X$82,0))&gt;0,INDEX('Part V-2'!$AA$18:$AA$82,MATCH($A161,'Part V-2'!$X$18:$X$82,0)),"")</f>
        <v/>
      </c>
      <c r="G161" s="66"/>
      <c r="H161" s="67"/>
      <c r="I161" s="67"/>
      <c r="J161" s="68"/>
      <c r="K161" s="81">
        <f>IF(OR(E161&gt;0,F161&gt;0),INDEX('Part V-2'!$AF$18:$AF$82,MATCH($A161,'Part V-2'!$X$18:$X$82,0)),"")</f>
        <v>0</v>
      </c>
      <c r="L161" s="81" t="str">
        <f t="shared" si="21"/>
        <v/>
      </c>
      <c r="M161" s="81" t="str">
        <f t="shared" si="17"/>
        <v/>
      </c>
      <c r="N161" s="81">
        <f>IF(OR(E161&gt;0,F161&gt;0),INDEX('Part V-2'!$AE$18:$AE$82,MATCH($A161,'Part V-2'!$X$18:$X$82,0)),"")</f>
        <v>0</v>
      </c>
      <c r="O161" s="81" t="str">
        <f t="shared" si="18"/>
        <v/>
      </c>
      <c r="P161" s="85" t="str">
        <f t="shared" si="19"/>
        <v/>
      </c>
    </row>
    <row r="162" spans="1:16" x14ac:dyDescent="0.2">
      <c r="A162" s="204" t="s">
        <v>165</v>
      </c>
      <c r="B162" s="65">
        <f>IF(OR(E162&gt;0,F162&gt;0),INDEX('Part V-2'!$Y$18:$Y$82,MATCH($A162,'Part V-2'!$X$18:$X$82,0)),"")</f>
        <v>0</v>
      </c>
      <c r="C162" s="63" t="s">
        <v>287</v>
      </c>
      <c r="D162" s="63" t="s">
        <v>285</v>
      </c>
      <c r="E162" s="77" t="str">
        <f>IF(INDEX('Part V-2'!$Z$18:$Z$82,MATCH($A162,'Part V-2'!$X$18:$X$82,0))&gt;0,INDEX('Part V-2'!$Z$18:$Z$82,MATCH($A162,'Part V-2'!$X$18:$X$82,0)),"")</f>
        <v/>
      </c>
      <c r="F162" s="77" t="str">
        <f>IF(INDEX('Part V-2'!$AA$18:$AA$82,MATCH($A162,'Part V-2'!$X$18:$X$82,0))&gt;0,INDEX('Part V-2'!$AA$18:$AA$82,MATCH($A162,'Part V-2'!$X$18:$X$82,0)),"")</f>
        <v/>
      </c>
      <c r="G162" s="66"/>
      <c r="H162" s="67"/>
      <c r="I162" s="67"/>
      <c r="J162" s="68"/>
      <c r="K162" s="81">
        <f>IF(OR(E162&gt;0,F162&gt;0),INDEX('Part V-2'!$AF$18:$AF$82,MATCH($A162,'Part V-2'!$X$18:$X$82,0)),"")</f>
        <v>0</v>
      </c>
      <c r="L162" s="81" t="str">
        <f t="shared" si="21"/>
        <v/>
      </c>
      <c r="M162" s="81" t="str">
        <f t="shared" si="17"/>
        <v/>
      </c>
      <c r="N162" s="81">
        <f>IF(OR(E162&gt;0,F162&gt;0),INDEX('Part V-2'!$AE$18:$AE$82,MATCH($A162,'Part V-2'!$X$18:$X$82,0)),"")</f>
        <v>0</v>
      </c>
      <c r="O162" s="81" t="str">
        <f t="shared" si="18"/>
        <v/>
      </c>
      <c r="P162" s="85" t="str">
        <f t="shared" si="19"/>
        <v/>
      </c>
    </row>
    <row r="163" spans="1:16" x14ac:dyDescent="0.2">
      <c r="A163" s="204" t="s">
        <v>167</v>
      </c>
      <c r="B163" s="65">
        <f>IF(OR(E163&gt;0,F163&gt;0),INDEX('Part V-2'!$Y$18:$Y$82,MATCH($A163,'Part V-2'!$X$18:$X$82,0)),"")</f>
        <v>0</v>
      </c>
      <c r="C163" s="63" t="s">
        <v>287</v>
      </c>
      <c r="D163" s="63" t="s">
        <v>285</v>
      </c>
      <c r="E163" s="77" t="str">
        <f>IF(INDEX('Part V-2'!$Z$18:$Z$82,MATCH($A163,'Part V-2'!$X$18:$X$82,0))&gt;0,INDEX('Part V-2'!$Z$18:$Z$82,MATCH($A163,'Part V-2'!$X$18:$X$82,0)),"")</f>
        <v/>
      </c>
      <c r="F163" s="77" t="str">
        <f>IF(INDEX('Part V-2'!$AA$18:$AA$82,MATCH($A163,'Part V-2'!$X$18:$X$82,0))&gt;0,INDEX('Part V-2'!$AA$18:$AA$82,MATCH($A163,'Part V-2'!$X$18:$X$82,0)),"")</f>
        <v/>
      </c>
      <c r="G163" s="66"/>
      <c r="H163" s="67"/>
      <c r="I163" s="67"/>
      <c r="J163" s="68"/>
      <c r="K163" s="81">
        <f>IF(OR(E163&gt;0,F163&gt;0),INDEX('Part V-2'!$AF$18:$AF$82,MATCH($A163,'Part V-2'!$X$18:$X$82,0)),"")</f>
        <v>0</v>
      </c>
      <c r="L163" s="81" t="str">
        <f t="shared" si="21"/>
        <v/>
      </c>
      <c r="M163" s="81" t="str">
        <f t="shared" ref="M163:M180" si="22">IFERROR(K163*F163,"")</f>
        <v/>
      </c>
      <c r="N163" s="81">
        <f>IF(OR(E163&gt;0,F163&gt;0),INDEX('Part V-2'!$AE$18:$AE$82,MATCH($A163,'Part V-2'!$X$18:$X$82,0)),"")</f>
        <v>0</v>
      </c>
      <c r="O163" s="81" t="str">
        <f t="shared" ref="O163:O194" si="23">IFERROR(N163*E163,"")</f>
        <v/>
      </c>
      <c r="P163" s="85" t="str">
        <f t="shared" ref="P163:P180" si="24">IFERROR(N163*F163,"")</f>
        <v/>
      </c>
    </row>
    <row r="164" spans="1:16" x14ac:dyDescent="0.2">
      <c r="A164" s="204" t="s">
        <v>169</v>
      </c>
      <c r="B164" s="65">
        <f>IF(OR(E164&gt;0,F164&gt;0),INDEX('Part V-2'!$Y$18:$Y$82,MATCH($A164,'Part V-2'!$X$18:$X$82,0)),"")</f>
        <v>0</v>
      </c>
      <c r="C164" s="63" t="s">
        <v>287</v>
      </c>
      <c r="D164" s="63" t="s">
        <v>285</v>
      </c>
      <c r="E164" s="77" t="str">
        <f>IF(INDEX('Part V-2'!$Z$18:$Z$82,MATCH($A164,'Part V-2'!$X$18:$X$82,0))&gt;0,INDEX('Part V-2'!$Z$18:$Z$82,MATCH($A164,'Part V-2'!$X$18:$X$82,0)),"")</f>
        <v/>
      </c>
      <c r="F164" s="77" t="str">
        <f>IF(INDEX('Part V-2'!$AA$18:$AA$82,MATCH($A164,'Part V-2'!$X$18:$X$82,0))&gt;0,INDEX('Part V-2'!$AA$18:$AA$82,MATCH($A164,'Part V-2'!$X$18:$X$82,0)),"")</f>
        <v/>
      </c>
      <c r="G164" s="66"/>
      <c r="H164" s="67"/>
      <c r="I164" s="67"/>
      <c r="J164" s="68"/>
      <c r="K164" s="81">
        <f>IF(OR(E164&gt;0,F164&gt;0),INDEX('Part V-2'!$AF$18:$AF$82,MATCH($A164,'Part V-2'!$X$18:$X$82,0)),"")</f>
        <v>0</v>
      </c>
      <c r="L164" s="81" t="str">
        <f t="shared" si="21"/>
        <v/>
      </c>
      <c r="M164" s="81" t="str">
        <f t="shared" si="22"/>
        <v/>
      </c>
      <c r="N164" s="81">
        <f>IF(OR(E164&gt;0,F164&gt;0),INDEX('Part V-2'!$AE$18:$AE$82,MATCH($A164,'Part V-2'!$X$18:$X$82,0)),"")</f>
        <v>0</v>
      </c>
      <c r="O164" s="81" t="str">
        <f t="shared" si="23"/>
        <v/>
      </c>
      <c r="P164" s="85" t="str">
        <f t="shared" si="24"/>
        <v/>
      </c>
    </row>
    <row r="165" spans="1:16" x14ac:dyDescent="0.2">
      <c r="A165" s="204" t="s">
        <v>171</v>
      </c>
      <c r="B165" s="65">
        <f>IF(OR(E165&gt;0,F165&gt;0),INDEX('Part V-2'!$Y$18:$Y$82,MATCH($A165,'Part V-2'!$X$18:$X$82,0)),"")</f>
        <v>0</v>
      </c>
      <c r="C165" s="63" t="s">
        <v>287</v>
      </c>
      <c r="D165" s="63" t="s">
        <v>285</v>
      </c>
      <c r="E165" s="77" t="str">
        <f>IF(INDEX('Part V-2'!$Z$18:$Z$82,MATCH($A165,'Part V-2'!$X$18:$X$82,0))&gt;0,INDEX('Part V-2'!$Z$18:$Z$82,MATCH($A165,'Part V-2'!$X$18:$X$82,0)),"")</f>
        <v/>
      </c>
      <c r="F165" s="77" t="str">
        <f>IF(INDEX('Part V-2'!$AA$18:$AA$82,MATCH($A165,'Part V-2'!$X$18:$X$82,0))&gt;0,INDEX('Part V-2'!$AA$18:$AA$82,MATCH($A165,'Part V-2'!$X$18:$X$82,0)),"")</f>
        <v/>
      </c>
      <c r="G165" s="66"/>
      <c r="H165" s="67"/>
      <c r="I165" s="67"/>
      <c r="J165" s="68"/>
      <c r="K165" s="81">
        <f>IF(OR(E165&gt;0,F165&gt;0),INDEX('Part V-2'!$AF$18:$AF$82,MATCH($A165,'Part V-2'!$X$18:$X$82,0)),"")</f>
        <v>0</v>
      </c>
      <c r="L165" s="81" t="str">
        <f t="shared" si="21"/>
        <v/>
      </c>
      <c r="M165" s="81" t="str">
        <f t="shared" si="22"/>
        <v/>
      </c>
      <c r="N165" s="81">
        <f>IF(OR(E165&gt;0,F165&gt;0),INDEX('Part V-2'!$AE$18:$AE$82,MATCH($A165,'Part V-2'!$X$18:$X$82,0)),"")</f>
        <v>0</v>
      </c>
      <c r="O165" s="81" t="str">
        <f t="shared" si="23"/>
        <v/>
      </c>
      <c r="P165" s="85" t="str">
        <f t="shared" si="24"/>
        <v/>
      </c>
    </row>
    <row r="166" spans="1:16" x14ac:dyDescent="0.2">
      <c r="A166" s="204" t="s">
        <v>173</v>
      </c>
      <c r="B166" s="65">
        <f>IF(OR(E166&gt;0,F166&gt;0),INDEX('Part V-2'!$Y$18:$Y$82,MATCH($A166,'Part V-2'!$X$18:$X$82,0)),"")</f>
        <v>0</v>
      </c>
      <c r="C166" s="63" t="s">
        <v>287</v>
      </c>
      <c r="D166" s="63" t="s">
        <v>285</v>
      </c>
      <c r="E166" s="77" t="str">
        <f>IF(INDEX('Part V-2'!$Z$18:$Z$82,MATCH($A166,'Part V-2'!$X$18:$X$82,0))&gt;0,INDEX('Part V-2'!$Z$18:$Z$82,MATCH($A166,'Part V-2'!$X$18:$X$82,0)),"")</f>
        <v/>
      </c>
      <c r="F166" s="77" t="str">
        <f>IF(INDEX('Part V-2'!$AA$18:$AA$82,MATCH($A166,'Part V-2'!$X$18:$X$82,0))&gt;0,INDEX('Part V-2'!$AA$18:$AA$82,MATCH($A166,'Part V-2'!$X$18:$X$82,0)),"")</f>
        <v/>
      </c>
      <c r="G166" s="66"/>
      <c r="H166" s="67"/>
      <c r="I166" s="67"/>
      <c r="J166" s="68"/>
      <c r="K166" s="81">
        <f>IF(OR(E166&gt;0,F166&gt;0),INDEX('Part V-2'!$AF$18:$AF$82,MATCH($A166,'Part V-2'!$X$18:$X$82,0)),"")</f>
        <v>0</v>
      </c>
      <c r="L166" s="81" t="str">
        <f t="shared" si="21"/>
        <v/>
      </c>
      <c r="M166" s="81" t="str">
        <f t="shared" si="22"/>
        <v/>
      </c>
      <c r="N166" s="81">
        <f>IF(OR(E166&gt;0,F166&gt;0),INDEX('Part V-2'!$AE$18:$AE$82,MATCH($A166,'Part V-2'!$X$18:$X$82,0)),"")</f>
        <v>0</v>
      </c>
      <c r="O166" s="81" t="str">
        <f t="shared" si="23"/>
        <v/>
      </c>
      <c r="P166" s="85" t="str">
        <f t="shared" si="24"/>
        <v/>
      </c>
    </row>
    <row r="167" spans="1:16" x14ac:dyDescent="0.2">
      <c r="A167" s="204" t="s">
        <v>175</v>
      </c>
      <c r="B167" s="65">
        <f>IF(OR(E167&gt;0,F167&gt;0),INDEX('Part V-2'!$Y$18:$Y$82,MATCH($A167,'Part V-2'!$X$18:$X$82,0)),"")</f>
        <v>0</v>
      </c>
      <c r="C167" s="63" t="s">
        <v>287</v>
      </c>
      <c r="D167" s="63" t="s">
        <v>285</v>
      </c>
      <c r="E167" s="77" t="str">
        <f>IF(INDEX('Part V-2'!$Z$18:$Z$82,MATCH($A167,'Part V-2'!$X$18:$X$82,0))&gt;0,INDEX('Part V-2'!$Z$18:$Z$82,MATCH($A167,'Part V-2'!$X$18:$X$82,0)),"")</f>
        <v/>
      </c>
      <c r="F167" s="77" t="str">
        <f>IF(INDEX('Part V-2'!$AA$18:$AA$82,MATCH($A167,'Part V-2'!$X$18:$X$82,0))&gt;0,INDEX('Part V-2'!$AA$18:$AA$82,MATCH($A167,'Part V-2'!$X$18:$X$82,0)),"")</f>
        <v/>
      </c>
      <c r="G167" s="66"/>
      <c r="H167" s="67"/>
      <c r="I167" s="67"/>
      <c r="J167" s="68"/>
      <c r="K167" s="81">
        <f>IF(OR(E167&gt;0,F167&gt;0),INDEX('Part V-2'!$AF$18:$AF$82,MATCH($A167,'Part V-2'!$X$18:$X$82,0)),"")</f>
        <v>0</v>
      </c>
      <c r="L167" s="81" t="str">
        <f t="shared" si="21"/>
        <v/>
      </c>
      <c r="M167" s="81" t="str">
        <f t="shared" si="22"/>
        <v/>
      </c>
      <c r="N167" s="81">
        <f>IF(OR(E167&gt;0,F167&gt;0),INDEX('Part V-2'!$AE$18:$AE$82,MATCH($A167,'Part V-2'!$X$18:$X$82,0)),"")</f>
        <v>0</v>
      </c>
      <c r="O167" s="81" t="str">
        <f t="shared" si="23"/>
        <v/>
      </c>
      <c r="P167" s="85" t="str">
        <f t="shared" si="24"/>
        <v/>
      </c>
    </row>
    <row r="168" spans="1:16" x14ac:dyDescent="0.2">
      <c r="A168" s="204" t="s">
        <v>177</v>
      </c>
      <c r="B168" s="65">
        <f>IF(OR(E168&gt;0,F168&gt;0),INDEX('Part V-2'!$Y$18:$Y$82,MATCH($A168,'Part V-2'!$X$18:$X$82,0)),"")</f>
        <v>0</v>
      </c>
      <c r="C168" s="63" t="s">
        <v>287</v>
      </c>
      <c r="D168" s="63" t="s">
        <v>285</v>
      </c>
      <c r="E168" s="77" t="str">
        <f>IF(INDEX('Part V-2'!$Z$18:$Z$82,MATCH($A168,'Part V-2'!$X$18:$X$82,0))&gt;0,INDEX('Part V-2'!$Z$18:$Z$82,MATCH($A168,'Part V-2'!$X$18:$X$82,0)),"")</f>
        <v/>
      </c>
      <c r="F168" s="77" t="str">
        <f>IF(INDEX('Part V-2'!$AA$18:$AA$82,MATCH($A168,'Part V-2'!$X$18:$X$82,0))&gt;0,INDEX('Part V-2'!$AA$18:$AA$82,MATCH($A168,'Part V-2'!$X$18:$X$82,0)),"")</f>
        <v/>
      </c>
      <c r="G168" s="66"/>
      <c r="H168" s="67"/>
      <c r="I168" s="67"/>
      <c r="J168" s="68"/>
      <c r="K168" s="81">
        <f>IF(OR(E168&gt;0,F168&gt;0),INDEX('Part V-2'!$AF$18:$AF$82,MATCH($A168,'Part V-2'!$X$18:$X$82,0)),"")</f>
        <v>0</v>
      </c>
      <c r="L168" s="81" t="str">
        <f t="shared" si="21"/>
        <v/>
      </c>
      <c r="M168" s="81" t="str">
        <f t="shared" si="22"/>
        <v/>
      </c>
      <c r="N168" s="81">
        <f>IF(OR(E168&gt;0,F168&gt;0),INDEX('Part V-2'!$AE$18:$AE$82,MATCH($A168,'Part V-2'!$X$18:$X$82,0)),"")</f>
        <v>0</v>
      </c>
      <c r="O168" s="81" t="str">
        <f t="shared" si="23"/>
        <v/>
      </c>
      <c r="P168" s="85" t="str">
        <f t="shared" si="24"/>
        <v/>
      </c>
    </row>
    <row r="169" spans="1:16" x14ac:dyDescent="0.2">
      <c r="A169" s="204" t="s">
        <v>179</v>
      </c>
      <c r="B169" s="65">
        <f>IF(OR(E169&gt;0,F169&gt;0),INDEX('Part V-2'!$Y$18:$Y$82,MATCH($A169,'Part V-2'!$X$18:$X$82,0)),"")</f>
        <v>0</v>
      </c>
      <c r="C169" s="63" t="s">
        <v>287</v>
      </c>
      <c r="D169" s="63" t="s">
        <v>285</v>
      </c>
      <c r="E169" s="77" t="str">
        <f>IF(INDEX('Part V-2'!$Z$18:$Z$82,MATCH($A169,'Part V-2'!$X$18:$X$82,0))&gt;0,INDEX('Part V-2'!$Z$18:$Z$82,MATCH($A169,'Part V-2'!$X$18:$X$82,0)),"")</f>
        <v/>
      </c>
      <c r="F169" s="77" t="str">
        <f>IF(INDEX('Part V-2'!$AA$18:$AA$82,MATCH($A169,'Part V-2'!$X$18:$X$82,0))&gt;0,INDEX('Part V-2'!$AA$18:$AA$82,MATCH($A169,'Part V-2'!$X$18:$X$82,0)),"")</f>
        <v/>
      </c>
      <c r="G169" s="66"/>
      <c r="H169" s="67"/>
      <c r="I169" s="67"/>
      <c r="J169" s="68"/>
      <c r="K169" s="81">
        <f>IF(OR(E169&gt;0,F169&gt;0),INDEX('Part V-2'!$AF$18:$AF$82,MATCH($A169,'Part V-2'!$X$18:$X$82,0)),"")</f>
        <v>0</v>
      </c>
      <c r="L169" s="81" t="str">
        <f t="shared" si="21"/>
        <v/>
      </c>
      <c r="M169" s="81" t="str">
        <f t="shared" si="22"/>
        <v/>
      </c>
      <c r="N169" s="81">
        <f>IF(OR(E169&gt;0,F169&gt;0),INDEX('Part V-2'!$AE$18:$AE$82,MATCH($A169,'Part V-2'!$X$18:$X$82,0)),"")</f>
        <v>0</v>
      </c>
      <c r="O169" s="81" t="str">
        <f t="shared" si="23"/>
        <v/>
      </c>
      <c r="P169" s="85" t="str">
        <f t="shared" si="24"/>
        <v/>
      </c>
    </row>
    <row r="170" spans="1:16" x14ac:dyDescent="0.2">
      <c r="A170" s="204" t="s">
        <v>181</v>
      </c>
      <c r="B170" s="65">
        <f>IF(OR(E170&gt;0,F170&gt;0),INDEX('Part V-2'!$Y$18:$Y$82,MATCH($A170,'Part V-2'!$X$18:$X$82,0)),"")</f>
        <v>0</v>
      </c>
      <c r="C170" s="63" t="s">
        <v>287</v>
      </c>
      <c r="D170" s="63" t="s">
        <v>285</v>
      </c>
      <c r="E170" s="77" t="str">
        <f>IF(INDEX('Part V-2'!$Z$18:$Z$82,MATCH($A170,'Part V-2'!$X$18:$X$82,0))&gt;0,INDEX('Part V-2'!$Z$18:$Z$82,MATCH($A170,'Part V-2'!$X$18:$X$82,0)),"")</f>
        <v/>
      </c>
      <c r="F170" s="77" t="str">
        <f>IF(INDEX('Part V-2'!$AA$18:$AA$82,MATCH($A170,'Part V-2'!$X$18:$X$82,0))&gt;0,INDEX('Part V-2'!$AA$18:$AA$82,MATCH($A170,'Part V-2'!$X$18:$X$82,0)),"")</f>
        <v/>
      </c>
      <c r="G170" s="66"/>
      <c r="H170" s="67"/>
      <c r="I170" s="67"/>
      <c r="J170" s="68"/>
      <c r="K170" s="81">
        <f>IF(OR(E170&gt;0,F170&gt;0),INDEX('Part V-2'!$AF$18:$AF$82,MATCH($A170,'Part V-2'!$X$18:$X$82,0)),"")</f>
        <v>0</v>
      </c>
      <c r="L170" s="81" t="str">
        <f t="shared" si="21"/>
        <v/>
      </c>
      <c r="M170" s="81" t="str">
        <f t="shared" si="22"/>
        <v/>
      </c>
      <c r="N170" s="81">
        <f>IF(OR(E170&gt;0,F170&gt;0),INDEX('Part V-2'!$AE$18:$AE$82,MATCH($A170,'Part V-2'!$X$18:$X$82,0)),"")</f>
        <v>0</v>
      </c>
      <c r="O170" s="81" t="str">
        <f t="shared" si="23"/>
        <v/>
      </c>
      <c r="P170" s="85" t="str">
        <f t="shared" si="24"/>
        <v/>
      </c>
    </row>
    <row r="171" spans="1:16" x14ac:dyDescent="0.2">
      <c r="A171" s="204" t="s">
        <v>183</v>
      </c>
      <c r="B171" s="65">
        <f>IF(OR(E171&gt;0,F171&gt;0),INDEX('Part V-2'!$Y$18:$Y$82,MATCH($A171,'Part V-2'!$X$18:$X$82,0)),"")</f>
        <v>0</v>
      </c>
      <c r="C171" s="63" t="s">
        <v>287</v>
      </c>
      <c r="D171" s="63" t="s">
        <v>285</v>
      </c>
      <c r="E171" s="77" t="str">
        <f>IF(INDEX('Part V-2'!$Z$18:$Z$82,MATCH($A171,'Part V-2'!$X$18:$X$82,0))&gt;0,INDEX('Part V-2'!$Z$18:$Z$82,MATCH($A171,'Part V-2'!$X$18:$X$82,0)),"")</f>
        <v/>
      </c>
      <c r="F171" s="77" t="str">
        <f>IF(INDEX('Part V-2'!$AA$18:$AA$82,MATCH($A171,'Part V-2'!$X$18:$X$82,0))&gt;0,INDEX('Part V-2'!$AA$18:$AA$82,MATCH($A171,'Part V-2'!$X$18:$X$82,0)),"")</f>
        <v/>
      </c>
      <c r="G171" s="66"/>
      <c r="H171" s="67"/>
      <c r="I171" s="67"/>
      <c r="J171" s="68"/>
      <c r="K171" s="81">
        <f>IF(OR(E171&gt;0,F171&gt;0),INDEX('Part V-2'!$AF$18:$AF$82,MATCH($A171,'Part V-2'!$X$18:$X$82,0)),"")</f>
        <v>0</v>
      </c>
      <c r="L171" s="81" t="str">
        <f t="shared" si="21"/>
        <v/>
      </c>
      <c r="M171" s="81" t="str">
        <f t="shared" si="22"/>
        <v/>
      </c>
      <c r="N171" s="81">
        <f>IF(OR(E171&gt;0,F171&gt;0),INDEX('Part V-2'!$AE$18:$AE$82,MATCH($A171,'Part V-2'!$X$18:$X$82,0)),"")</f>
        <v>0</v>
      </c>
      <c r="O171" s="81" t="str">
        <f t="shared" si="23"/>
        <v/>
      </c>
      <c r="P171" s="85" t="str">
        <f t="shared" si="24"/>
        <v/>
      </c>
    </row>
    <row r="172" spans="1:16" x14ac:dyDescent="0.2">
      <c r="A172" s="204" t="s">
        <v>185</v>
      </c>
      <c r="B172" s="65">
        <f>IF(OR(E172&gt;0,F172&gt;0),INDEX('Part V-2'!$Y$18:$Y$82,MATCH($A172,'Part V-2'!$X$18:$X$82,0)),"")</f>
        <v>0</v>
      </c>
      <c r="C172" s="63" t="s">
        <v>287</v>
      </c>
      <c r="D172" s="63" t="s">
        <v>285</v>
      </c>
      <c r="E172" s="77" t="str">
        <f>IF(INDEX('Part V-2'!$Z$18:$Z$82,MATCH($A172,'Part V-2'!$X$18:$X$82,0))&gt;0,INDEX('Part V-2'!$Z$18:$Z$82,MATCH($A172,'Part V-2'!$X$18:$X$82,0)),"")</f>
        <v/>
      </c>
      <c r="F172" s="77" t="str">
        <f>IF(INDEX('Part V-2'!$AA$18:$AA$82,MATCH($A172,'Part V-2'!$X$18:$X$82,0))&gt;0,INDEX('Part V-2'!$AA$18:$AA$82,MATCH($A172,'Part V-2'!$X$18:$X$82,0)),"")</f>
        <v/>
      </c>
      <c r="G172" s="66"/>
      <c r="H172" s="67"/>
      <c r="I172" s="67"/>
      <c r="J172" s="68"/>
      <c r="K172" s="81">
        <f>IF(OR(E172&gt;0,F172&gt;0),INDEX('Part V-2'!$AF$18:$AF$82,MATCH($A172,'Part V-2'!$X$18:$X$82,0)),"")</f>
        <v>0</v>
      </c>
      <c r="L172" s="81" t="str">
        <f t="shared" si="21"/>
        <v/>
      </c>
      <c r="M172" s="81" t="str">
        <f t="shared" si="22"/>
        <v/>
      </c>
      <c r="N172" s="81">
        <f>IF(OR(E172&gt;0,F172&gt;0),INDEX('Part V-2'!$AE$18:$AE$82,MATCH($A172,'Part V-2'!$X$18:$X$82,0)),"")</f>
        <v>0</v>
      </c>
      <c r="O172" s="81" t="str">
        <f t="shared" si="23"/>
        <v/>
      </c>
      <c r="P172" s="85" t="str">
        <f t="shared" si="24"/>
        <v/>
      </c>
    </row>
    <row r="173" spans="1:16" x14ac:dyDescent="0.2">
      <c r="A173" s="204" t="s">
        <v>187</v>
      </c>
      <c r="B173" s="65">
        <f>IF(OR(E173&gt;0,F173&gt;0),INDEX('Part V-2'!$Y$18:$Y$82,MATCH($A173,'Part V-2'!$X$18:$X$82,0)),"")</f>
        <v>0</v>
      </c>
      <c r="C173" s="63" t="s">
        <v>287</v>
      </c>
      <c r="D173" s="63" t="s">
        <v>285</v>
      </c>
      <c r="E173" s="77" t="str">
        <f>IF(INDEX('Part V-2'!$Z$18:$Z$82,MATCH($A173,'Part V-2'!$X$18:$X$82,0))&gt;0,INDEX('Part V-2'!$Z$18:$Z$82,MATCH($A173,'Part V-2'!$X$18:$X$82,0)),"")</f>
        <v/>
      </c>
      <c r="F173" s="77" t="str">
        <f>IF(INDEX('Part V-2'!$AA$18:$AA$82,MATCH($A173,'Part V-2'!$X$18:$X$82,0))&gt;0,INDEX('Part V-2'!$AA$18:$AA$82,MATCH($A173,'Part V-2'!$X$18:$X$82,0)),"")</f>
        <v/>
      </c>
      <c r="G173" s="66"/>
      <c r="H173" s="67"/>
      <c r="I173" s="67"/>
      <c r="J173" s="68"/>
      <c r="K173" s="81">
        <f>IF(OR(E173&gt;0,F173&gt;0),INDEX('Part V-2'!$AF$18:$AF$82,MATCH($A173,'Part V-2'!$X$18:$X$82,0)),"")</f>
        <v>0</v>
      </c>
      <c r="L173" s="81" t="str">
        <f t="shared" si="21"/>
        <v/>
      </c>
      <c r="M173" s="81" t="str">
        <f t="shared" si="22"/>
        <v/>
      </c>
      <c r="N173" s="81">
        <f>IF(OR(E173&gt;0,F173&gt;0),INDEX('Part V-2'!$AE$18:$AE$82,MATCH($A173,'Part V-2'!$X$18:$X$82,0)),"")</f>
        <v>0</v>
      </c>
      <c r="O173" s="81" t="str">
        <f t="shared" si="23"/>
        <v/>
      </c>
      <c r="P173" s="85" t="str">
        <f t="shared" si="24"/>
        <v/>
      </c>
    </row>
    <row r="174" spans="1:16" x14ac:dyDescent="0.2">
      <c r="A174" s="204" t="s">
        <v>189</v>
      </c>
      <c r="B174" s="65">
        <f>IF(OR(E174&gt;0,F174&gt;0),INDEX('Part V-2'!$Y$18:$Y$82,MATCH($A174,'Part V-2'!$X$18:$X$82,0)),"")</f>
        <v>0</v>
      </c>
      <c r="C174" s="63" t="s">
        <v>287</v>
      </c>
      <c r="D174" s="63" t="s">
        <v>285</v>
      </c>
      <c r="E174" s="77" t="str">
        <f>IF(INDEX('Part V-2'!$Z$18:$Z$82,MATCH($A174,'Part V-2'!$X$18:$X$82,0))&gt;0,INDEX('Part V-2'!$Z$18:$Z$82,MATCH($A174,'Part V-2'!$X$18:$X$82,0)),"")</f>
        <v/>
      </c>
      <c r="F174" s="77" t="str">
        <f>IF(INDEX('Part V-2'!$AA$18:$AA$82,MATCH($A174,'Part V-2'!$X$18:$X$82,0))&gt;0,INDEX('Part V-2'!$AA$18:$AA$82,MATCH($A174,'Part V-2'!$X$18:$X$82,0)),"")</f>
        <v/>
      </c>
      <c r="G174" s="66"/>
      <c r="H174" s="67"/>
      <c r="I174" s="67"/>
      <c r="J174" s="68"/>
      <c r="K174" s="81">
        <f>IF(OR(E174&gt;0,F174&gt;0),INDEX('Part V-2'!$AF$18:$AF$82,MATCH($A174,'Part V-2'!$X$18:$X$82,0)),"")</f>
        <v>0</v>
      </c>
      <c r="L174" s="81" t="str">
        <f t="shared" si="21"/>
        <v/>
      </c>
      <c r="M174" s="81" t="str">
        <f t="shared" si="22"/>
        <v/>
      </c>
      <c r="N174" s="81">
        <f>IF(OR(E174&gt;0,F174&gt;0),INDEX('Part V-2'!$AE$18:$AE$82,MATCH($A174,'Part V-2'!$X$18:$X$82,0)),"")</f>
        <v>0</v>
      </c>
      <c r="O174" s="81" t="str">
        <f t="shared" si="23"/>
        <v/>
      </c>
      <c r="P174" s="85" t="str">
        <f t="shared" si="24"/>
        <v/>
      </c>
    </row>
    <row r="175" spans="1:16" x14ac:dyDescent="0.2">
      <c r="A175" s="204" t="s">
        <v>191</v>
      </c>
      <c r="B175" s="65">
        <f>IF(OR(E175&gt;0,F175&gt;0),INDEX('Part V-2'!$Y$18:$Y$82,MATCH($A175,'Part V-2'!$X$18:$X$82,0)),"")</f>
        <v>0</v>
      </c>
      <c r="C175" s="63" t="s">
        <v>287</v>
      </c>
      <c r="D175" s="63" t="s">
        <v>285</v>
      </c>
      <c r="E175" s="77" t="str">
        <f>IF(INDEX('Part V-2'!$Z$18:$Z$82,MATCH($A175,'Part V-2'!$X$18:$X$82,0))&gt;0,INDEX('Part V-2'!$Z$18:$Z$82,MATCH($A175,'Part V-2'!$X$18:$X$82,0)),"")</f>
        <v/>
      </c>
      <c r="F175" s="77" t="str">
        <f>IF(INDEX('Part V-2'!$AA$18:$AA$82,MATCH($A175,'Part V-2'!$X$18:$X$82,0))&gt;0,INDEX('Part V-2'!$AA$18:$AA$82,MATCH($A175,'Part V-2'!$X$18:$X$82,0)),"")</f>
        <v/>
      </c>
      <c r="G175" s="66"/>
      <c r="H175" s="67"/>
      <c r="I175" s="67"/>
      <c r="J175" s="68"/>
      <c r="K175" s="81">
        <f>IF(OR(E175&gt;0,F175&gt;0),INDEX('Part V-2'!$AF$18:$AF$82,MATCH($A175,'Part V-2'!$X$18:$X$82,0)),"")</f>
        <v>0</v>
      </c>
      <c r="L175" s="81" t="str">
        <f t="shared" si="21"/>
        <v/>
      </c>
      <c r="M175" s="81" t="str">
        <f t="shared" si="22"/>
        <v/>
      </c>
      <c r="N175" s="81">
        <f>IF(OR(E175&gt;0,F175&gt;0),INDEX('Part V-2'!$AE$18:$AE$82,MATCH($A175,'Part V-2'!$X$18:$X$82,0)),"")</f>
        <v>0</v>
      </c>
      <c r="O175" s="81" t="str">
        <f t="shared" si="23"/>
        <v/>
      </c>
      <c r="P175" s="85" t="str">
        <f t="shared" si="24"/>
        <v/>
      </c>
    </row>
    <row r="176" spans="1:16" x14ac:dyDescent="0.2">
      <c r="A176" s="204" t="s">
        <v>193</v>
      </c>
      <c r="B176" s="65">
        <f>IF(OR(E176&gt;0,F176&gt;0),INDEX('Part V-2'!$Y$18:$Y$82,MATCH($A176,'Part V-2'!$X$18:$X$82,0)),"")</f>
        <v>0</v>
      </c>
      <c r="C176" s="63" t="s">
        <v>287</v>
      </c>
      <c r="D176" s="63" t="s">
        <v>285</v>
      </c>
      <c r="E176" s="77" t="str">
        <f>IF(INDEX('Part V-2'!$Z$18:$Z$82,MATCH($A176,'Part V-2'!$X$18:$X$82,0))&gt;0,INDEX('Part V-2'!$Z$18:$Z$82,MATCH($A176,'Part V-2'!$X$18:$X$82,0)),"")</f>
        <v/>
      </c>
      <c r="F176" s="77" t="str">
        <f>IF(INDEX('Part V-2'!$AA$18:$AA$82,MATCH($A176,'Part V-2'!$X$18:$X$82,0))&gt;0,INDEX('Part V-2'!$AA$18:$AA$82,MATCH($A176,'Part V-2'!$X$18:$X$82,0)),"")</f>
        <v/>
      </c>
      <c r="G176" s="66"/>
      <c r="H176" s="67"/>
      <c r="I176" s="67"/>
      <c r="J176" s="68"/>
      <c r="K176" s="81">
        <f>IF(OR(E176&gt;0,F176&gt;0),INDEX('Part V-2'!$AF$18:$AF$82,MATCH($A176,'Part V-2'!$X$18:$X$82,0)),"")</f>
        <v>0</v>
      </c>
      <c r="L176" s="81" t="str">
        <f t="shared" si="21"/>
        <v/>
      </c>
      <c r="M176" s="81" t="str">
        <f t="shared" si="22"/>
        <v/>
      </c>
      <c r="N176" s="81">
        <f>IF(OR(E176&gt;0,F176&gt;0),INDEX('Part V-2'!$AE$18:$AE$82,MATCH($A176,'Part V-2'!$X$18:$X$82,0)),"")</f>
        <v>0</v>
      </c>
      <c r="O176" s="81" t="str">
        <f t="shared" si="23"/>
        <v/>
      </c>
      <c r="P176" s="85" t="str">
        <f t="shared" si="24"/>
        <v/>
      </c>
    </row>
    <row r="177" spans="1:16" x14ac:dyDescent="0.2">
      <c r="A177" s="204" t="s">
        <v>195</v>
      </c>
      <c r="B177" s="65">
        <f>IF(OR(E177&gt;0,F177&gt;0),INDEX('Part V-2'!$Y$18:$Y$82,MATCH($A177,'Part V-2'!$X$18:$X$82,0)),"")</f>
        <v>0</v>
      </c>
      <c r="C177" s="63" t="s">
        <v>287</v>
      </c>
      <c r="D177" s="63" t="s">
        <v>285</v>
      </c>
      <c r="E177" s="77" t="str">
        <f>IF(INDEX('Part V-2'!$Z$18:$Z$82,MATCH($A177,'Part V-2'!$X$18:$X$82,0))&gt;0,INDEX('Part V-2'!$Z$18:$Z$82,MATCH($A177,'Part V-2'!$X$18:$X$82,0)),"")</f>
        <v/>
      </c>
      <c r="F177" s="77" t="str">
        <f>IF(INDEX('Part V-2'!$AA$18:$AA$82,MATCH($A177,'Part V-2'!$X$18:$X$82,0))&gt;0,INDEX('Part V-2'!$AA$18:$AA$82,MATCH($A177,'Part V-2'!$X$18:$X$82,0)),"")</f>
        <v/>
      </c>
      <c r="G177" s="66"/>
      <c r="H177" s="67"/>
      <c r="I177" s="67"/>
      <c r="J177" s="68"/>
      <c r="K177" s="81">
        <f>IF(OR(E177&gt;0,F177&gt;0),INDEX('Part V-2'!$AF$18:$AF$82,MATCH($A177,'Part V-2'!$X$18:$X$82,0)),"")</f>
        <v>0</v>
      </c>
      <c r="L177" s="81" t="str">
        <f t="shared" si="21"/>
        <v/>
      </c>
      <c r="M177" s="81" t="str">
        <f t="shared" si="22"/>
        <v/>
      </c>
      <c r="N177" s="81">
        <f>IF(OR(E177&gt;0,F177&gt;0),INDEX('Part V-2'!$AE$18:$AE$82,MATCH($A177,'Part V-2'!$X$18:$X$82,0)),"")</f>
        <v>0</v>
      </c>
      <c r="O177" s="81" t="str">
        <f t="shared" si="23"/>
        <v/>
      </c>
      <c r="P177" s="85" t="str">
        <f t="shared" si="24"/>
        <v/>
      </c>
    </row>
    <row r="178" spans="1:16" x14ac:dyDescent="0.2">
      <c r="A178" s="204" t="s">
        <v>197</v>
      </c>
      <c r="B178" s="65">
        <f>IF(OR(E178&gt;0,F178&gt;0),INDEX('Part V-2'!$Y$18:$Y$82,MATCH($A178,'Part V-2'!$X$18:$X$82,0)),"")</f>
        <v>0</v>
      </c>
      <c r="C178" s="63" t="s">
        <v>287</v>
      </c>
      <c r="D178" s="63" t="s">
        <v>285</v>
      </c>
      <c r="E178" s="77" t="str">
        <f>IF(INDEX('Part V-2'!$Z$18:$Z$82,MATCH($A178,'Part V-2'!$X$18:$X$82,0))&gt;0,INDEX('Part V-2'!$Z$18:$Z$82,MATCH($A178,'Part V-2'!$X$18:$X$82,0)),"")</f>
        <v/>
      </c>
      <c r="F178" s="77" t="str">
        <f>IF(INDEX('Part V-2'!$AA$18:$AA$82,MATCH($A178,'Part V-2'!$X$18:$X$82,0))&gt;0,INDEX('Part V-2'!$AA$18:$AA$82,MATCH($A178,'Part V-2'!$X$18:$X$82,0)),"")</f>
        <v/>
      </c>
      <c r="G178" s="66"/>
      <c r="H178" s="67"/>
      <c r="I178" s="67"/>
      <c r="J178" s="68"/>
      <c r="K178" s="81">
        <f>IF(OR(E178&gt;0,F178&gt;0),INDEX('Part V-2'!$AF$18:$AF$82,MATCH($A178,'Part V-2'!$X$18:$X$82,0)),"")</f>
        <v>0</v>
      </c>
      <c r="L178" s="81" t="str">
        <f t="shared" si="21"/>
        <v/>
      </c>
      <c r="M178" s="81" t="str">
        <f t="shared" si="22"/>
        <v/>
      </c>
      <c r="N178" s="81">
        <f>IF(OR(E178&gt;0,F178&gt;0),INDEX('Part V-2'!$AE$18:$AE$82,MATCH($A178,'Part V-2'!$X$18:$X$82,0)),"")</f>
        <v>0</v>
      </c>
      <c r="O178" s="81" t="str">
        <f t="shared" si="23"/>
        <v/>
      </c>
      <c r="P178" s="85" t="str">
        <f t="shared" si="24"/>
        <v/>
      </c>
    </row>
    <row r="179" spans="1:16" x14ac:dyDescent="0.2">
      <c r="A179" s="204" t="s">
        <v>199</v>
      </c>
      <c r="B179" s="65">
        <f>IF(OR(E179&gt;0,F179&gt;0),INDEX('Part V-2'!$Y$18:$Y$82,MATCH($A179,'Part V-2'!$X$18:$X$82,0)),"")</f>
        <v>0</v>
      </c>
      <c r="C179" s="63" t="s">
        <v>287</v>
      </c>
      <c r="D179" s="63" t="s">
        <v>285</v>
      </c>
      <c r="E179" s="77" t="str">
        <f>IF(INDEX('Part V-2'!$Z$18:$Z$82,MATCH($A179,'Part V-2'!$X$18:$X$82,0))&gt;0,INDEX('Part V-2'!$Z$18:$Z$82,MATCH($A179,'Part V-2'!$X$18:$X$82,0)),"")</f>
        <v/>
      </c>
      <c r="F179" s="77" t="str">
        <f>IF(INDEX('Part V-2'!$AA$18:$AA$82,MATCH($A179,'Part V-2'!$X$18:$X$82,0))&gt;0,INDEX('Part V-2'!$AA$18:$AA$82,MATCH($A179,'Part V-2'!$X$18:$X$82,0)),"")</f>
        <v/>
      </c>
      <c r="G179" s="66"/>
      <c r="H179" s="67"/>
      <c r="I179" s="67"/>
      <c r="J179" s="68"/>
      <c r="K179" s="81">
        <f>IF(OR(E179&gt;0,F179&gt;0),INDEX('Part V-2'!$AF$18:$AF$82,MATCH($A179,'Part V-2'!$X$18:$X$82,0)),"")</f>
        <v>0</v>
      </c>
      <c r="L179" s="81" t="str">
        <f t="shared" si="21"/>
        <v/>
      </c>
      <c r="M179" s="81" t="str">
        <f t="shared" si="22"/>
        <v/>
      </c>
      <c r="N179" s="81">
        <f>IF(OR(E179&gt;0,F179&gt;0),INDEX('Part V-2'!$AE$18:$AE$82,MATCH($A179,'Part V-2'!$X$18:$X$82,0)),"")</f>
        <v>0</v>
      </c>
      <c r="O179" s="81" t="str">
        <f t="shared" si="23"/>
        <v/>
      </c>
      <c r="P179" s="85" t="str">
        <f t="shared" si="24"/>
        <v/>
      </c>
    </row>
    <row r="180" spans="1:16" ht="12.75" thickBot="1" x14ac:dyDescent="0.25">
      <c r="A180" s="205" t="s">
        <v>201</v>
      </c>
      <c r="B180" s="86">
        <f>IF(OR(E180&gt;0,F180&gt;0),INDEX('Part V-2'!$Y$18:$Y$82,MATCH($A180,'Part V-2'!$X$18:$X$82,0)),"")</f>
        <v>0</v>
      </c>
      <c r="C180" s="87" t="s">
        <v>287</v>
      </c>
      <c r="D180" s="87" t="s">
        <v>285</v>
      </c>
      <c r="E180" s="88" t="str">
        <f>IF(INDEX('Part V-2'!$Z$18:$Z$82,MATCH($A180,'Part V-2'!$X$18:$X$82,0))&gt;0,INDEX('Part V-2'!$Z$18:$Z$82,MATCH($A180,'Part V-2'!$X$18:$X$82,0)),"")</f>
        <v/>
      </c>
      <c r="F180" s="88" t="str">
        <f>IF(INDEX('Part V-2'!$AA$18:$AA$82,MATCH($A180,'Part V-2'!$X$18:$X$82,0))&gt;0,INDEX('Part V-2'!$AA$18:$AA$82,MATCH($A180,'Part V-2'!$X$18:$X$82,0)),"")</f>
        <v/>
      </c>
      <c r="G180" s="89"/>
      <c r="H180" s="90"/>
      <c r="I180" s="90"/>
      <c r="J180" s="91"/>
      <c r="K180" s="92">
        <f>IF(OR(E180&gt;0,F180&gt;0),INDEX('Part V-2'!$AF$18:$AF$82,MATCH($A180,'Part V-2'!$X$18:$X$82,0)),"")</f>
        <v>0</v>
      </c>
      <c r="L180" s="92" t="str">
        <f t="shared" si="21"/>
        <v/>
      </c>
      <c r="M180" s="92" t="str">
        <f t="shared" si="22"/>
        <v/>
      </c>
      <c r="N180" s="92">
        <f>IF(OR(E180&gt;0,F180&gt;0),INDEX('Part V-2'!$AE$18:$AE$82,MATCH($A180,'Part V-2'!$X$18:$X$82,0)),"")</f>
        <v>0</v>
      </c>
      <c r="O180" s="92" t="str">
        <f t="shared" si="23"/>
        <v/>
      </c>
      <c r="P180" s="93" t="str">
        <f t="shared" si="24"/>
        <v/>
      </c>
    </row>
    <row r="181" spans="1:16" ht="12.75" thickBot="1" x14ac:dyDescent="0.25">
      <c r="A181" s="206"/>
      <c r="B181" s="69"/>
      <c r="C181" s="70"/>
      <c r="D181" s="70"/>
      <c r="E181" s="69"/>
    </row>
    <row r="182" spans="1:16" ht="12.75" thickBot="1" x14ac:dyDescent="0.25">
      <c r="F182" s="248" t="s">
        <v>275</v>
      </c>
      <c r="G182" s="249"/>
      <c r="H182" s="249"/>
      <c r="I182" s="249"/>
      <c r="J182" s="249"/>
      <c r="K182" s="249"/>
      <c r="L182" s="249"/>
      <c r="M182" s="249"/>
      <c r="N182" s="249"/>
      <c r="O182" s="249"/>
      <c r="P182" s="250"/>
    </row>
    <row r="183" spans="1:16" ht="48.75" thickBot="1" x14ac:dyDescent="0.25">
      <c r="F183" s="146"/>
      <c r="G183" s="71" t="s">
        <v>265</v>
      </c>
      <c r="H183" s="72" t="s">
        <v>266</v>
      </c>
      <c r="I183" s="72" t="s">
        <v>267</v>
      </c>
      <c r="J183" s="72"/>
      <c r="K183" s="72" t="s">
        <v>269</v>
      </c>
      <c r="L183" s="72" t="s">
        <v>270</v>
      </c>
      <c r="M183" s="72" t="s">
        <v>271</v>
      </c>
      <c r="N183" s="72" t="s">
        <v>272</v>
      </c>
      <c r="O183" s="72" t="s">
        <v>273</v>
      </c>
      <c r="P183" s="73" t="s">
        <v>274</v>
      </c>
    </row>
    <row r="184" spans="1:16" ht="12.75" thickBot="1" x14ac:dyDescent="0.25">
      <c r="F184" s="147" t="s">
        <v>276</v>
      </c>
      <c r="G184" s="148">
        <f>SUM(G$3:G$180)</f>
        <v>0</v>
      </c>
      <c r="H184" s="148">
        <f>SUM(H$3:H$180)</f>
        <v>0</v>
      </c>
      <c r="I184" s="148">
        <f>SUM(I$3:I$180)</f>
        <v>0</v>
      </c>
      <c r="J184" s="148"/>
      <c r="K184" s="149">
        <f t="shared" ref="K184:O184" si="25">SUM(K$3:K$180)</f>
        <v>0</v>
      </c>
      <c r="L184" s="149">
        <f t="shared" si="25"/>
        <v>0</v>
      </c>
      <c r="M184" s="149">
        <f t="shared" si="25"/>
        <v>0</v>
      </c>
      <c r="N184" s="149">
        <f t="shared" si="25"/>
        <v>0</v>
      </c>
      <c r="O184" s="149">
        <f t="shared" si="25"/>
        <v>0</v>
      </c>
      <c r="P184" s="150">
        <f>SUM(P$3:P$180)</f>
        <v>0</v>
      </c>
    </row>
    <row r="185" spans="1:16" ht="12.75" thickBot="1" x14ac:dyDescent="0.25">
      <c r="F185" s="255" t="s">
        <v>277</v>
      </c>
      <c r="G185" s="256"/>
      <c r="H185" s="256"/>
      <c r="I185" s="256"/>
      <c r="J185" s="256"/>
      <c r="K185" s="256"/>
      <c r="L185" s="256"/>
      <c r="M185" s="256"/>
      <c r="N185" s="256"/>
      <c r="O185" s="256"/>
      <c r="P185" s="257"/>
    </row>
  </sheetData>
  <autoFilter ref="A2:P180" xr:uid="{6CE2CA9D-E13D-4B4E-B5CF-9E8E9731525C}"/>
  <mergeCells count="9">
    <mergeCell ref="F182:P182"/>
    <mergeCell ref="A1:A2"/>
    <mergeCell ref="F1:F2"/>
    <mergeCell ref="F185:P185"/>
    <mergeCell ref="B1:B2"/>
    <mergeCell ref="C1:C2"/>
    <mergeCell ref="D1:D2"/>
    <mergeCell ref="E1:E2"/>
    <mergeCell ref="G1:J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3E2C2508CF2B58498847FAB728DA5EA8" ma:contentTypeVersion="14" ma:contentTypeDescription="Create a new document." ma:contentTypeScope="" ma:versionID="a128fafcc91f2c9e079061234a5a50ba">
  <xsd:schema xmlns:xsd="http://www.w3.org/2001/XMLSchema" xmlns:xs="http://www.w3.org/2001/XMLSchema" xmlns:p="http://schemas.microsoft.com/office/2006/metadata/properties" xmlns:ns2="238dd806-a5b7-46a5-9c55-c2d3786c84e5" xmlns:ns3="73f9623e-4613-4e83-a5b4-716cd79e3fb0" targetNamespace="http://schemas.microsoft.com/office/2006/metadata/properties" ma:root="true" ma:fieldsID="acda6622616c7d3ab5b710869d7acf9a" ns2:_="" ns3:_="">
    <xsd:import namespace="238dd806-a5b7-46a5-9c55-c2d3786c84e5"/>
    <xsd:import namespace="73f9623e-4613-4e83-a5b4-716cd79e3fb0"/>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ObjectDetectorVersions" minOccurs="0"/>
                <xsd:element ref="ns2:SharedWithUsers" minOccurs="0"/>
                <xsd:element ref="ns2:SharedWithDetails" minOccurs="0"/>
                <xsd:element ref="ns3:lcf76f155ced4ddcb4097134ff3c332f" minOccurs="0"/>
                <xsd:element ref="ns2:TaxCatchAll"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8dd806-a5b7-46a5-9c55-c2d3786c84e5"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7b34abca-2261-4c4d-83be-4c47f5826515}" ma:internalName="TaxCatchAll" ma:showField="CatchAllData" ma:web="238dd806-a5b7-46a5-9c55-c2d3786c84e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f9623e-4613-4e83-a5b4-716cd79e3fb0" elementFormDefault="qualified">
    <xsd:import namespace="http://schemas.microsoft.com/office/2006/documentManagement/types"/>
    <xsd:import namespace="http://schemas.microsoft.com/office/infopath/2007/PartnerControls"/>
    <xsd:element name="MediaServiceMetadata" ma:index="7" nillable="true" ma:displayName="MediaServiceMetadata" ma:hidden="true" ma:internalName="MediaServiceMetadata" ma:readOnly="true">
      <xsd:simpleType>
        <xsd:restriction base="dms:Note"/>
      </xsd:simpleType>
    </xsd:element>
    <xsd:element name="MediaServiceFastMetadata" ma:index="8" nillable="true" ma:displayName="MediaServiceFastMetadata" ma:hidden="true" ma:internalName="MediaServiceFastMetadata" ma:readOnly="true">
      <xsd:simpleType>
        <xsd:restriction base="dms:Note"/>
      </xsd:simpleType>
    </xsd:element>
    <xsd:element name="MediaServiceObjectDetectorVersions" ma:index="9"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39e25b7-0a97-41c9-a156-d5f30623568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238dd806-a5b7-46a5-9c55-c2d3786c84e5">NYSERDAEXT-679422795-2138</_dlc_DocId>
    <_dlc_DocIdUrl xmlns="238dd806-a5b7-46a5-9c55-c2d3786c84e5">
      <Url>https://nysemail.sharepoint.com/sites/nyserda-ext/ExternalCollaboration/Contractors/RESRFP/RESRFP22-1/_layouts/15/DocIdRedir.aspx?ID=NYSERDAEXT-679422795-2138</Url>
      <Description>NYSERDAEXT-679422795-2138</Description>
    </_dlc_DocIdUrl>
    <TaxCatchAll xmlns="238dd806-a5b7-46a5-9c55-c2d3786c84e5" xsi:nil="true"/>
    <lcf76f155ced4ddcb4097134ff3c332f xmlns="73f9623e-4613-4e83-a5b4-716cd79e3fb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9D270D4-1676-444B-9C55-C92B3EA0CFD9}">
  <ds:schemaRefs>
    <ds:schemaRef ds:uri="http://schemas.microsoft.com/sharepoint/v3/contenttype/forms"/>
  </ds:schemaRefs>
</ds:datastoreItem>
</file>

<file path=customXml/itemProps2.xml><?xml version="1.0" encoding="utf-8"?>
<ds:datastoreItem xmlns:ds="http://schemas.openxmlformats.org/officeDocument/2006/customXml" ds:itemID="{A67AC279-33B1-4B70-BC12-BB0AEC7C090F}">
  <ds:schemaRefs>
    <ds:schemaRef ds:uri="http://schemas.microsoft.com/sharepoint/events"/>
  </ds:schemaRefs>
</ds:datastoreItem>
</file>

<file path=customXml/itemProps3.xml><?xml version="1.0" encoding="utf-8"?>
<ds:datastoreItem xmlns:ds="http://schemas.openxmlformats.org/officeDocument/2006/customXml" ds:itemID="{8AE1A6C8-E203-4388-88B7-03AAC87E78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8dd806-a5b7-46a5-9c55-c2d3786c84e5"/>
    <ds:schemaRef ds:uri="73f9623e-4613-4e83-a5b4-716cd79e3f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45A48F7-3CF2-4442-9E7C-FFAC12F6FBB0}">
  <ds:schemaRefs>
    <ds:schemaRef ds:uri="http://purl.org/dc/elements/1.1/"/>
    <ds:schemaRef ds:uri="http://schemas.microsoft.com/office/2006/metadata/properties"/>
    <ds:schemaRef ds:uri="http://purl.org/dc/dcmitype/"/>
    <ds:schemaRef ds:uri="http://schemas.microsoft.com/office/2006/documentManagement/types"/>
    <ds:schemaRef ds:uri="http://purl.org/dc/terms/"/>
    <ds:schemaRef ds:uri="238dd806-a5b7-46a5-9c55-c2d3786c84e5"/>
    <ds:schemaRef ds:uri="http://schemas.openxmlformats.org/package/2006/metadata/core-properties"/>
    <ds:schemaRef ds:uri="http://schemas.microsoft.com/office/infopath/2007/PartnerControls"/>
    <ds:schemaRef ds:uri="73f9623e-4613-4e83-a5b4-716cd79e3fb0"/>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User Guide</vt:lpstr>
      <vt:lpstr>Part V-1</vt:lpstr>
      <vt:lpstr>Part V-2</vt:lpstr>
      <vt:lpstr>Part V-Summary</vt:lpstr>
      <vt:lpstr>DAC MWBE SDVOB Benefits</vt:lpstr>
      <vt:lpstr>ContractTenor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Mac Farrell</dc:creator>
  <cp:keywords/>
  <dc:description/>
  <cp:lastModifiedBy>Farrell, Mac (NYSERDA)</cp:lastModifiedBy>
  <cp:revision/>
  <dcterms:created xsi:type="dcterms:W3CDTF">2020-04-20T21:14:53Z</dcterms:created>
  <dcterms:modified xsi:type="dcterms:W3CDTF">2024-01-04T16:07:16Z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0x0101003E2C2508CF2B58498847FAB728DA5EA8</vt:lpwstr>
  </property>
  <property fmtid="{D5CDD505-2E9C-101B-9397-08002B2CF9AE}" pid="3" name="_dlc_DocIdItemGuid">
    <vt:lpwstr>287575fd-c647-4103-bac0-40c99ddac4e1</vt:lpwstr>
  </property>
  <property fmtid="{D5CDD505-2E9C-101B-9397-08002B2CF9AE}" pid="4" name="MediaServiceImageTags">
    <vt:lpwstr/>
  </property>
</Properties>
</file>