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P:\Public\Commercial Team\CEF Implementation Plans\CRE Tenant\PON\Mod#3 - April 2019_PON 4072\PON\Attachments\Attachments for webpage\"/>
    </mc:Choice>
  </mc:AlternateContent>
  <xr:revisionPtr revIDLastSave="0" documentId="13_ncr:1_{AF59C9C8-6BED-436D-9449-B409C56B06F9}" xr6:coauthVersionLast="43" xr6:coauthVersionMax="43" xr10:uidLastSave="{00000000-0000-0000-0000-000000000000}"/>
  <bookViews>
    <workbookView xWindow="-120" yWindow="-120" windowWidth="14640" windowHeight="8640" activeTab="1" xr2:uid="{238E7DEE-9750-4514-BDDF-B32028DDFA1C}"/>
  </bookViews>
  <sheets>
    <sheet name="Instructions" sheetId="6" r:id="rId1"/>
    <sheet name="Project Summary Table" sheetId="5" r:id="rId2"/>
    <sheet name="ROI-IRR-NPV" sheetId="4" r:id="rId3"/>
    <sheet name="drop downs" sheetId="2" state="hidden" r:id="rId4"/>
    <sheet name="conversion factors" sheetId="3" state="hidden" r:id="rId5"/>
  </sheets>
  <definedNames>
    <definedName name="_xlnm._FilterDatabase" localSheetId="3" hidden="1">'drop downs'!$K$1:$K$8</definedName>
    <definedName name="_xlnm._FilterDatabase" localSheetId="1" hidden="1">'Project Summary Table'!#REF!</definedName>
    <definedName name="_xlnm.Print_Area" localSheetId="1">'Project Summary Table'!$B$2:$N$61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5" i="5" l="1"/>
  <c r="H54" i="5"/>
  <c r="K55" i="5" l="1"/>
  <c r="K54" i="5"/>
  <c r="H53" i="5" l="1"/>
  <c r="I53" i="5"/>
  <c r="K53" i="5" l="1"/>
  <c r="I40" i="5"/>
  <c r="I41" i="5"/>
  <c r="I42" i="5"/>
  <c r="I43" i="5"/>
  <c r="I44" i="5"/>
  <c r="I45" i="5"/>
  <c r="I46" i="5"/>
  <c r="I47" i="5"/>
  <c r="I48" i="5"/>
  <c r="I49" i="5"/>
  <c r="I50" i="5"/>
  <c r="I51" i="5"/>
  <c r="I52" i="5"/>
  <c r="I39" i="5"/>
  <c r="H40" i="5"/>
  <c r="H41" i="5"/>
  <c r="H42" i="5"/>
  <c r="K42" i="5" s="1"/>
  <c r="H43" i="5"/>
  <c r="K43" i="5" s="1"/>
  <c r="H44" i="5"/>
  <c r="K44" i="5" s="1"/>
  <c r="H45" i="5"/>
  <c r="H46" i="5"/>
  <c r="H47" i="5"/>
  <c r="K47" i="5" s="1"/>
  <c r="H48" i="5"/>
  <c r="K48" i="5" s="1"/>
  <c r="H49" i="5"/>
  <c r="H50" i="5"/>
  <c r="K50" i="5" s="1"/>
  <c r="H51" i="5"/>
  <c r="K51" i="5" s="1"/>
  <c r="H52" i="5"/>
  <c r="H39" i="5"/>
  <c r="K41" i="5" l="1"/>
  <c r="K52" i="5"/>
  <c r="K49" i="5"/>
  <c r="K46" i="5"/>
  <c r="K45" i="5"/>
  <c r="K40" i="5"/>
  <c r="K39" i="5"/>
  <c r="D8" i="4"/>
  <c r="E8" i="4"/>
  <c r="F8" i="4"/>
  <c r="G8" i="4"/>
  <c r="H8" i="4"/>
  <c r="I8" i="4"/>
  <c r="J8" i="4"/>
  <c r="K8" i="4"/>
  <c r="L8" i="4"/>
  <c r="M8" i="4"/>
  <c r="N8" i="4"/>
  <c r="O8" i="4"/>
  <c r="P8" i="4"/>
  <c r="Q8" i="4"/>
  <c r="R8" i="4"/>
  <c r="S8" i="4"/>
  <c r="T8" i="4"/>
  <c r="U8" i="4"/>
  <c r="V8" i="4"/>
  <c r="D9" i="4"/>
  <c r="E9" i="4"/>
  <c r="F9" i="4"/>
  <c r="G9" i="4"/>
  <c r="H9" i="4"/>
  <c r="I9" i="4"/>
  <c r="J9" i="4"/>
  <c r="K9" i="4"/>
  <c r="L9" i="4"/>
  <c r="M9" i="4"/>
  <c r="N9" i="4"/>
  <c r="O9" i="4"/>
  <c r="P9" i="4"/>
  <c r="Q9" i="4"/>
  <c r="R9" i="4"/>
  <c r="S9" i="4"/>
  <c r="T9" i="4"/>
  <c r="U9" i="4"/>
  <c r="V9" i="4"/>
  <c r="D10" i="4"/>
  <c r="E10" i="4"/>
  <c r="F10" i="4"/>
  <c r="G10" i="4"/>
  <c r="H10" i="4"/>
  <c r="I10" i="4"/>
  <c r="J10" i="4"/>
  <c r="K10" i="4"/>
  <c r="L10" i="4"/>
  <c r="M10" i="4"/>
  <c r="N10" i="4"/>
  <c r="O10" i="4"/>
  <c r="P10" i="4"/>
  <c r="Q10" i="4"/>
  <c r="R10" i="4"/>
  <c r="S10" i="4"/>
  <c r="T10" i="4"/>
  <c r="U10" i="4"/>
  <c r="V10" i="4"/>
  <c r="D11" i="4"/>
  <c r="E11" i="4"/>
  <c r="F11" i="4"/>
  <c r="G11" i="4"/>
  <c r="H11" i="4"/>
  <c r="I11" i="4"/>
  <c r="J11" i="4"/>
  <c r="K11" i="4"/>
  <c r="L11" i="4"/>
  <c r="M11" i="4"/>
  <c r="N11" i="4"/>
  <c r="O11" i="4"/>
  <c r="P11" i="4"/>
  <c r="Q11" i="4"/>
  <c r="R11" i="4"/>
  <c r="S11" i="4"/>
  <c r="T11" i="4"/>
  <c r="U11" i="4"/>
  <c r="V11" i="4"/>
  <c r="D12" i="4"/>
  <c r="E12" i="4"/>
  <c r="F12" i="4"/>
  <c r="G12" i="4"/>
  <c r="H12" i="4"/>
  <c r="I12" i="4"/>
  <c r="J12" i="4"/>
  <c r="K12" i="4"/>
  <c r="L12" i="4"/>
  <c r="M12" i="4"/>
  <c r="N12" i="4"/>
  <c r="O12" i="4"/>
  <c r="P12" i="4"/>
  <c r="Q12" i="4"/>
  <c r="R12" i="4"/>
  <c r="S12" i="4"/>
  <c r="T12" i="4"/>
  <c r="U12" i="4"/>
  <c r="V12" i="4"/>
  <c r="D13" i="4"/>
  <c r="E13" i="4"/>
  <c r="F13" i="4"/>
  <c r="G13" i="4"/>
  <c r="H13" i="4"/>
  <c r="I13" i="4"/>
  <c r="J13" i="4"/>
  <c r="K13" i="4"/>
  <c r="L13" i="4"/>
  <c r="M13" i="4"/>
  <c r="N13" i="4"/>
  <c r="O13" i="4"/>
  <c r="P13" i="4"/>
  <c r="Q13" i="4"/>
  <c r="R13" i="4"/>
  <c r="S13" i="4"/>
  <c r="T13" i="4"/>
  <c r="U13" i="4"/>
  <c r="V13" i="4"/>
  <c r="D14" i="4"/>
  <c r="E14" i="4"/>
  <c r="F14" i="4"/>
  <c r="G14" i="4"/>
  <c r="H14" i="4"/>
  <c r="I14" i="4"/>
  <c r="J14" i="4"/>
  <c r="K14" i="4"/>
  <c r="L14" i="4"/>
  <c r="M14" i="4"/>
  <c r="N14" i="4"/>
  <c r="O14" i="4"/>
  <c r="P14" i="4"/>
  <c r="Q14" i="4"/>
  <c r="R14" i="4"/>
  <c r="S14" i="4"/>
  <c r="T14" i="4"/>
  <c r="U14" i="4"/>
  <c r="V14" i="4"/>
  <c r="D15" i="4"/>
  <c r="E15" i="4"/>
  <c r="F15" i="4"/>
  <c r="G15" i="4"/>
  <c r="H15" i="4"/>
  <c r="I15" i="4"/>
  <c r="J15" i="4"/>
  <c r="K15" i="4"/>
  <c r="L15" i="4"/>
  <c r="M15" i="4"/>
  <c r="N15" i="4"/>
  <c r="O15" i="4"/>
  <c r="P15" i="4"/>
  <c r="Q15" i="4"/>
  <c r="R15" i="4"/>
  <c r="S15" i="4"/>
  <c r="T15" i="4"/>
  <c r="U15" i="4"/>
  <c r="V15" i="4"/>
  <c r="D16" i="4"/>
  <c r="E16" i="4"/>
  <c r="F16" i="4"/>
  <c r="G16" i="4"/>
  <c r="H16" i="4"/>
  <c r="I16" i="4"/>
  <c r="J16" i="4"/>
  <c r="K16" i="4"/>
  <c r="L16" i="4"/>
  <c r="M16" i="4"/>
  <c r="N16" i="4"/>
  <c r="O16" i="4"/>
  <c r="P16" i="4"/>
  <c r="Q16" i="4"/>
  <c r="R16" i="4"/>
  <c r="S16" i="4"/>
  <c r="T16" i="4"/>
  <c r="U16" i="4"/>
  <c r="V16" i="4"/>
  <c r="D17" i="4"/>
  <c r="E17" i="4"/>
  <c r="F17" i="4"/>
  <c r="G17" i="4"/>
  <c r="H17" i="4"/>
  <c r="I17" i="4"/>
  <c r="J17" i="4"/>
  <c r="K17" i="4"/>
  <c r="L17" i="4"/>
  <c r="M17" i="4"/>
  <c r="N17" i="4"/>
  <c r="O17" i="4"/>
  <c r="P17" i="4"/>
  <c r="Q17" i="4"/>
  <c r="R17" i="4"/>
  <c r="S17" i="4"/>
  <c r="T17" i="4"/>
  <c r="U17" i="4"/>
  <c r="V17" i="4"/>
  <c r="D18" i="4"/>
  <c r="E18" i="4"/>
  <c r="F18" i="4"/>
  <c r="G18" i="4"/>
  <c r="H18" i="4"/>
  <c r="I18" i="4"/>
  <c r="J18" i="4"/>
  <c r="K18" i="4"/>
  <c r="L18" i="4"/>
  <c r="M18" i="4"/>
  <c r="N18" i="4"/>
  <c r="O18" i="4"/>
  <c r="P18" i="4"/>
  <c r="Q18" i="4"/>
  <c r="R18" i="4"/>
  <c r="S18" i="4"/>
  <c r="T18" i="4"/>
  <c r="U18" i="4"/>
  <c r="V18" i="4"/>
  <c r="D19" i="4"/>
  <c r="E19" i="4"/>
  <c r="F19" i="4"/>
  <c r="G19" i="4"/>
  <c r="H19" i="4"/>
  <c r="I19" i="4"/>
  <c r="J19" i="4"/>
  <c r="K19" i="4"/>
  <c r="L19" i="4"/>
  <c r="M19" i="4"/>
  <c r="N19" i="4"/>
  <c r="O19" i="4"/>
  <c r="P19" i="4"/>
  <c r="Q19" i="4"/>
  <c r="R19" i="4"/>
  <c r="S19" i="4"/>
  <c r="T19" i="4"/>
  <c r="U19" i="4"/>
  <c r="V19" i="4"/>
  <c r="E20" i="4"/>
  <c r="G20" i="4"/>
  <c r="I20" i="4"/>
  <c r="K20" i="4"/>
  <c r="M20" i="4"/>
  <c r="O20" i="4"/>
  <c r="Q20" i="4"/>
  <c r="R20" i="4"/>
  <c r="S20" i="4"/>
  <c r="T20" i="4"/>
  <c r="U20" i="4"/>
  <c r="V20" i="4"/>
  <c r="D7" i="4"/>
  <c r="E7" i="4"/>
  <c r="F7" i="4"/>
  <c r="G7" i="4"/>
  <c r="H7" i="4"/>
  <c r="I7" i="4"/>
  <c r="J7" i="4"/>
  <c r="K7" i="4"/>
  <c r="L7" i="4"/>
  <c r="M7" i="4"/>
  <c r="N7" i="4"/>
  <c r="O7" i="4"/>
  <c r="P7" i="4"/>
  <c r="Q7" i="4"/>
  <c r="R7" i="4"/>
  <c r="S7" i="4"/>
  <c r="T7" i="4"/>
  <c r="U7" i="4"/>
  <c r="V7" i="4"/>
  <c r="D6" i="4"/>
  <c r="E6" i="4"/>
  <c r="F6" i="4"/>
  <c r="G6" i="4"/>
  <c r="H6" i="4"/>
  <c r="I6" i="4"/>
  <c r="J6" i="4"/>
  <c r="K6" i="4"/>
  <c r="L6" i="4"/>
  <c r="M6" i="4"/>
  <c r="N6" i="4"/>
  <c r="O6" i="4"/>
  <c r="P6" i="4"/>
  <c r="Q6" i="4"/>
  <c r="R6" i="4"/>
  <c r="S6" i="4"/>
  <c r="T6" i="4"/>
  <c r="U6" i="4"/>
  <c r="V6" i="4"/>
  <c r="R21" i="4"/>
  <c r="S21" i="4"/>
  <c r="T21" i="4"/>
  <c r="U21" i="4"/>
  <c r="V21" i="4"/>
  <c r="C7" i="4"/>
  <c r="C8" i="4"/>
  <c r="C9" i="4"/>
  <c r="C10" i="4"/>
  <c r="C11" i="4"/>
  <c r="C12" i="4"/>
  <c r="C13" i="4"/>
  <c r="C14" i="4"/>
  <c r="C15" i="4"/>
  <c r="C16" i="4"/>
  <c r="C17" i="4"/>
  <c r="C18" i="4"/>
  <c r="C19" i="4"/>
  <c r="C20" i="4"/>
  <c r="C6" i="4"/>
  <c r="R5" i="4"/>
  <c r="S5" i="4"/>
  <c r="T5" i="4"/>
  <c r="U5" i="4"/>
  <c r="V5" i="4"/>
  <c r="C4" i="4"/>
  <c r="D5" i="4"/>
  <c r="E4" i="4"/>
  <c r="D4" i="4"/>
  <c r="F4" i="4"/>
  <c r="H4" i="4"/>
  <c r="J4" i="4"/>
  <c r="K4" i="4"/>
  <c r="L4" i="4"/>
  <c r="M4" i="4"/>
  <c r="N4" i="4"/>
  <c r="O4" i="4"/>
  <c r="P4" i="4"/>
  <c r="Q4" i="4"/>
  <c r="R4" i="4"/>
  <c r="S4" i="4"/>
  <c r="T4" i="4"/>
  <c r="U4" i="4"/>
  <c r="V4" i="4"/>
  <c r="D20" i="4"/>
  <c r="I56" i="5"/>
  <c r="P20" i="4" l="1"/>
  <c r="N20" i="4"/>
  <c r="L20" i="4"/>
  <c r="J20" i="4"/>
  <c r="H20" i="4"/>
  <c r="F20" i="4"/>
  <c r="C5" i="4"/>
  <c r="Q5" i="4"/>
  <c r="O5" i="4"/>
  <c r="M5" i="4"/>
  <c r="K5" i="4"/>
  <c r="I5" i="4"/>
  <c r="G5" i="4"/>
  <c r="E5" i="4"/>
  <c r="P5" i="4"/>
  <c r="N5" i="4"/>
  <c r="L5" i="4"/>
  <c r="J5" i="4"/>
  <c r="H5" i="4"/>
  <c r="F5" i="4"/>
  <c r="I4" i="4"/>
  <c r="G4" i="4"/>
  <c r="G16" i="5"/>
  <c r="J27" i="5" l="1"/>
  <c r="I27" i="5"/>
  <c r="H27" i="5"/>
  <c r="G17" i="5"/>
  <c r="G18" i="5" s="1"/>
  <c r="G19" i="5" s="1"/>
  <c r="H28" i="5" l="1"/>
  <c r="D25" i="5" s="1"/>
  <c r="G20" i="5"/>
  <c r="G21" i="5" s="1"/>
  <c r="G22" i="5" s="1"/>
  <c r="G23" i="5" l="1"/>
  <c r="G24" i="5" s="1"/>
  <c r="G25" i="5" s="1"/>
  <c r="G26" i="5" s="1"/>
  <c r="B5" i="4" l="1"/>
  <c r="B6" i="4"/>
  <c r="B7" i="4"/>
  <c r="B8" i="4"/>
  <c r="B9" i="4"/>
  <c r="B10" i="4"/>
  <c r="B11" i="4"/>
  <c r="B12" i="4"/>
  <c r="B13" i="4"/>
  <c r="B14" i="4"/>
  <c r="B15" i="4"/>
  <c r="B16" i="4"/>
  <c r="B17" i="4"/>
  <c r="B18" i="4"/>
  <c r="B19" i="4"/>
  <c r="B20" i="4"/>
  <c r="B4" i="4"/>
  <c r="L40" i="5" l="1"/>
  <c r="L53" i="5"/>
  <c r="L55" i="5"/>
  <c r="L45" i="5"/>
  <c r="L49" i="5"/>
  <c r="L43" i="5"/>
  <c r="L47" i="5"/>
  <c r="L51" i="5"/>
  <c r="M55" i="5"/>
  <c r="N55" i="5"/>
  <c r="M53" i="5"/>
  <c r="N53" i="5"/>
  <c r="M51" i="5"/>
  <c r="N51" i="5"/>
  <c r="M49" i="5"/>
  <c r="N49" i="5"/>
  <c r="M47" i="5"/>
  <c r="N47" i="5"/>
  <c r="M45" i="5"/>
  <c r="N45" i="5"/>
  <c r="M43" i="5"/>
  <c r="N43" i="5"/>
  <c r="N54" i="5"/>
  <c r="M54" i="5"/>
  <c r="N52" i="5"/>
  <c r="M52" i="5"/>
  <c r="N50" i="5"/>
  <c r="M50" i="5"/>
  <c r="N48" i="5"/>
  <c r="M48" i="5"/>
  <c r="N46" i="5"/>
  <c r="M46" i="5"/>
  <c r="N44" i="5"/>
  <c r="M44" i="5"/>
  <c r="N42" i="5"/>
  <c r="M42" i="5"/>
  <c r="M40" i="5"/>
  <c r="N40" i="5"/>
  <c r="M41" i="5"/>
  <c r="L41" i="5"/>
  <c r="N41" i="5"/>
  <c r="N39" i="5"/>
  <c r="M39" i="5"/>
  <c r="L39" i="5"/>
  <c r="J56" i="5"/>
  <c r="B21" i="4" s="1"/>
  <c r="G56" i="5"/>
  <c r="F56" i="5"/>
  <c r="D26" i="5" s="1"/>
  <c r="E56" i="5"/>
  <c r="H56" i="5"/>
  <c r="K56" i="5" l="1"/>
  <c r="F21" i="4"/>
  <c r="Q21" i="4"/>
  <c r="M21" i="4"/>
  <c r="I21" i="4"/>
  <c r="E21" i="4"/>
  <c r="P21" i="4"/>
  <c r="L21" i="4"/>
  <c r="H21" i="4"/>
  <c r="D21" i="4"/>
  <c r="O21" i="4"/>
  <c r="K21" i="4"/>
  <c r="G21" i="4"/>
  <c r="C21" i="4"/>
  <c r="N21" i="4"/>
  <c r="J21" i="4"/>
  <c r="L42" i="5"/>
  <c r="L56" i="5" l="1"/>
  <c r="N56" i="5"/>
  <c r="M56" i="5"/>
  <c r="L44" i="5"/>
  <c r="L46" i="5" l="1"/>
  <c r="L48" i="5" l="1"/>
  <c r="L50" i="5" l="1"/>
  <c r="L52" i="5" l="1"/>
  <c r="L5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sc4</author>
  </authors>
  <commentList>
    <comment ref="G38" authorId="0" shapeId="0" xr:uid="{1AF8B344-AE3B-45A3-B082-596E4E492D60}">
      <text>
        <r>
          <rPr>
            <b/>
            <sz val="8"/>
            <color indexed="81"/>
            <rFont val="Tahoma"/>
            <family val="2"/>
          </rPr>
          <t>Please enter the fuel type</t>
        </r>
      </text>
    </comment>
  </commentList>
</comments>
</file>

<file path=xl/sharedStrings.xml><?xml version="1.0" encoding="utf-8"?>
<sst xmlns="http://schemas.openxmlformats.org/spreadsheetml/2006/main" count="213" uniqueCount="198">
  <si>
    <t>Measure status</t>
  </si>
  <si>
    <t>ROI</t>
  </si>
  <si>
    <t>IRR</t>
  </si>
  <si>
    <t>Other</t>
  </si>
  <si>
    <t>Date</t>
  </si>
  <si>
    <t>Implemented (I)</t>
  </si>
  <si>
    <t>Not recommended (NR)</t>
  </si>
  <si>
    <t>Recommended (R)</t>
  </si>
  <si>
    <t>ECM 1</t>
  </si>
  <si>
    <t>ECM #</t>
  </si>
  <si>
    <t>ECM 2</t>
  </si>
  <si>
    <t xml:space="preserve">Consultant </t>
  </si>
  <si>
    <t>Natural gas</t>
  </si>
  <si>
    <t>Coal</t>
  </si>
  <si>
    <t>Electricity</t>
  </si>
  <si>
    <t>Steam</t>
  </si>
  <si>
    <t>Project Summary Table - Commercial Tenant Program</t>
  </si>
  <si>
    <t>ECM 3</t>
  </si>
  <si>
    <t>*** E= Improved energy efficiency; C= Improved comfort; M= Reduced maintenance; O= Improved operation</t>
  </si>
  <si>
    <t>Fuel Type</t>
  </si>
  <si>
    <t>Rec. Mutually Exclusive (RME)</t>
  </si>
  <si>
    <t>Rec. for further study (RS)</t>
  </si>
  <si>
    <t>Lease type</t>
  </si>
  <si>
    <t>Full service gross</t>
  </si>
  <si>
    <t>Modified gross</t>
  </si>
  <si>
    <t>Law firm</t>
  </si>
  <si>
    <t>Tech/media</t>
  </si>
  <si>
    <t>Bank/finance</t>
  </si>
  <si>
    <t>Insurance</t>
  </si>
  <si>
    <t>Advertising</t>
  </si>
  <si>
    <t>Entertainment</t>
  </si>
  <si>
    <t>Museum</t>
  </si>
  <si>
    <t>Medical</t>
  </si>
  <si>
    <t>Space type</t>
  </si>
  <si>
    <t>Submetered</t>
  </si>
  <si>
    <t>Direct metered</t>
  </si>
  <si>
    <t>Master metered</t>
  </si>
  <si>
    <t>Metering Configuration</t>
  </si>
  <si>
    <t>ECM 4</t>
  </si>
  <si>
    <t>ECM 5</t>
  </si>
  <si>
    <t>Notes:</t>
  </si>
  <si>
    <t>Additional Information</t>
  </si>
  <si>
    <t>Lease type (select from drop down)</t>
  </si>
  <si>
    <t>Triple net</t>
  </si>
  <si>
    <t>Rent inclusion</t>
  </si>
  <si>
    <t>Don't know</t>
  </si>
  <si>
    <t>1 kWh</t>
  </si>
  <si>
    <t>1 therm</t>
  </si>
  <si>
    <t>0.1 MMBtu</t>
  </si>
  <si>
    <t>0.003412 MMBtu</t>
  </si>
  <si>
    <t>1 gallon #2</t>
  </si>
  <si>
    <t>0.139 MMBtu</t>
  </si>
  <si>
    <t>1 gallon #4</t>
  </si>
  <si>
    <t>0.1467 MMBtu</t>
  </si>
  <si>
    <t>1 gallon #6</t>
  </si>
  <si>
    <t>0.15 MMBtu</t>
  </si>
  <si>
    <t>1 lb. steam</t>
  </si>
  <si>
    <t>0.0012 MMBtu</t>
  </si>
  <si>
    <t>1 gallon LPG</t>
  </si>
  <si>
    <t>0.0915 MMBtu</t>
  </si>
  <si>
    <t>1 ton coal</t>
  </si>
  <si>
    <t>24 MMBtu</t>
  </si>
  <si>
    <t>MMBtu Conversion Factors</t>
  </si>
  <si>
    <t>Utility</t>
  </si>
  <si>
    <t>Natural Gas</t>
  </si>
  <si>
    <t>#2 Oil</t>
  </si>
  <si>
    <t xml:space="preserve">#4 Oil </t>
  </si>
  <si>
    <t>#6 Oil</t>
  </si>
  <si>
    <t>LPG</t>
  </si>
  <si>
    <t>$/kWh</t>
  </si>
  <si>
    <t>$/therm</t>
  </si>
  <si>
    <t>$/gallon</t>
  </si>
  <si>
    <t>$/lb.</t>
  </si>
  <si>
    <t>$/ton</t>
  </si>
  <si>
    <t>1 kWh =</t>
  </si>
  <si>
    <t>1 therm =</t>
  </si>
  <si>
    <t>1 gallon #2 =</t>
  </si>
  <si>
    <t>1 gallon #4 =</t>
  </si>
  <si>
    <t>1 gallon #6 =</t>
  </si>
  <si>
    <t>1 lb. steam =</t>
  </si>
  <si>
    <t>1 gallon LPG =</t>
  </si>
  <si>
    <t>1 ton coal =</t>
  </si>
  <si>
    <t>Heat Souce</t>
  </si>
  <si>
    <t>ECM 6</t>
  </si>
  <si>
    <t>ECM 7</t>
  </si>
  <si>
    <t>ECM 8</t>
  </si>
  <si>
    <t>ECM 9</t>
  </si>
  <si>
    <t>ECM 10</t>
  </si>
  <si>
    <t>ECM 11</t>
  </si>
  <si>
    <t>ECM 12</t>
  </si>
  <si>
    <t>ECM 13</t>
  </si>
  <si>
    <t>ECM 14</t>
  </si>
  <si>
    <t>ECM #1</t>
  </si>
  <si>
    <t>Cost</t>
  </si>
  <si>
    <t>ECM #2</t>
  </si>
  <si>
    <t>ECM #3</t>
  </si>
  <si>
    <t>ECM #4</t>
  </si>
  <si>
    <t>ECM #5</t>
  </si>
  <si>
    <t>ECM #6</t>
  </si>
  <si>
    <t>ECM #7</t>
  </si>
  <si>
    <t>ECM #8</t>
  </si>
  <si>
    <t>ECM #9</t>
  </si>
  <si>
    <t>ECM #10</t>
  </si>
  <si>
    <t>ECM #11</t>
  </si>
  <si>
    <t>ECM #12</t>
  </si>
  <si>
    <t>ECM #13</t>
  </si>
  <si>
    <t>ECM #14</t>
  </si>
  <si>
    <t>ECM #15</t>
  </si>
  <si>
    <t>#4 Oil</t>
  </si>
  <si>
    <t xml:space="preserve">Consultants may create their own Project Summary Table, however all information contained in the table below must be provided. </t>
  </si>
  <si>
    <t>Annual Energy and Cost Savings</t>
  </si>
  <si>
    <t>NPV</t>
  </si>
  <si>
    <t>ECM Name / Description</t>
  </si>
  <si>
    <t>Electric 
Demand 
Savings (KW)</t>
  </si>
  <si>
    <t>Electricity 
Savings 
(kWh)</t>
  </si>
  <si>
    <t>Existing Electric Energy use Intensity (MMBtu/sq.ft.)</t>
  </si>
  <si>
    <t>Month</t>
  </si>
  <si>
    <t>kWh</t>
  </si>
  <si>
    <t>kW</t>
  </si>
  <si>
    <t>Total</t>
  </si>
  <si>
    <t>--</t>
  </si>
  <si>
    <t>Site Address</t>
  </si>
  <si>
    <t>Metering configuration (select from drop down)</t>
  </si>
  <si>
    <t>Assumptions</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</si>
  <si>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</si>
  <si>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</si>
  <si>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</si>
  <si>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</si>
  <si>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</si>
  <si>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</si>
  <si>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</si>
  <si>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</si>
  <si>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</si>
  <si>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</si>
  <si>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</si>
  <si>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</si>
  <si>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</si>
  <si>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</si>
  <si>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</si>
  <si>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</si>
  <si>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</si>
  <si>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</si>
  <si>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</si>
  <si>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</si>
  <si>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Annual Cost Savings</t>
  </si>
  <si>
    <t>Project Cost</t>
  </si>
  <si>
    <t>Rate *</t>
  </si>
  <si>
    <t>* Rates should match those used in the report</t>
  </si>
  <si>
    <t>Total (R, RME and I Measures Only)</t>
  </si>
  <si>
    <t>TOTAL (R, RME,I)</t>
  </si>
  <si>
    <t>Unit</t>
  </si>
  <si>
    <t>Site Square Footage (Tenant Space)</t>
  </si>
  <si>
    <t>Electricity Billing Data (One Year) for EUI Calculation</t>
  </si>
  <si>
    <t>Natural gas (MMBtu)</t>
  </si>
  <si>
    <t>Oil #2 (MMBtu)</t>
  </si>
  <si>
    <t>Oil #4 (MMBtu)</t>
  </si>
  <si>
    <t>Oil #6 (MMBtu)</t>
  </si>
  <si>
    <t>Coal (MMBtu)</t>
  </si>
  <si>
    <t>Steam (MMBtu)</t>
  </si>
  <si>
    <t>LPG (propane, butane) (MMBtu)</t>
  </si>
  <si>
    <t>Other (MMBtu)</t>
  </si>
  <si>
    <t>Months</t>
  </si>
  <si>
    <r>
      <t>Simple 
Payback (yrs)</t>
    </r>
    <r>
      <rPr>
        <b/>
        <vertAlign val="superscript"/>
        <sz val="11"/>
        <color theme="0"/>
        <rFont val="Calibri"/>
        <family val="2"/>
        <scheme val="minor"/>
      </rPr>
      <t>b</t>
    </r>
  </si>
  <si>
    <t>Financial Analysis</t>
  </si>
  <si>
    <t>Total (MMBtu)</t>
  </si>
  <si>
    <t>Est. Implement-
tation Cost ($)</t>
  </si>
  <si>
    <t>Only modify highlighted cells.</t>
  </si>
  <si>
    <r>
      <t>Proposed Electric Energy use Intensity (MMBtu/sq.ft.)</t>
    </r>
    <r>
      <rPr>
        <vertAlign val="superscript"/>
        <sz val="11"/>
        <rFont val="Calibri"/>
        <family val="2"/>
        <scheme val="minor"/>
      </rPr>
      <t>a</t>
    </r>
  </si>
  <si>
    <r>
      <rPr>
        <vertAlign val="superscript"/>
        <sz val="11"/>
        <rFont val="Calibri"/>
        <family val="2"/>
        <scheme val="minor"/>
      </rPr>
      <t>a</t>
    </r>
    <r>
      <rPr>
        <sz val="11"/>
        <rFont val="Calibri"/>
        <family val="2"/>
        <scheme val="minor"/>
      </rPr>
      <t xml:space="preserve"> For recommended and implemented measures only</t>
    </r>
  </si>
  <si>
    <r>
      <t xml:space="preserve">Remaining Lease Length (Years) </t>
    </r>
    <r>
      <rPr>
        <vertAlign val="superscript"/>
        <sz val="11"/>
        <color theme="1"/>
        <rFont val="Calibri"/>
        <family val="2"/>
        <scheme val="minor"/>
      </rPr>
      <t>b</t>
    </r>
  </si>
  <si>
    <r>
      <rPr>
        <vertAlign val="superscript"/>
        <sz val="12"/>
        <color theme="1"/>
        <rFont val="Calibri"/>
        <family val="2"/>
        <scheme val="minor"/>
      </rPr>
      <t>b</t>
    </r>
    <r>
      <rPr>
        <sz val="11"/>
        <color theme="1"/>
        <rFont val="Calibri"/>
        <family val="2"/>
        <scheme val="minor"/>
      </rPr>
      <t xml:space="preserve"> If working with a landlord, the recommended value is 10</t>
    </r>
  </si>
  <si>
    <r>
      <t>Annual Energy Cost Increase Rate</t>
    </r>
    <r>
      <rPr>
        <vertAlign val="superscript"/>
        <sz val="11"/>
        <color theme="1"/>
        <rFont val="Calibri"/>
        <family val="2"/>
        <scheme val="minor"/>
      </rPr>
      <t>c</t>
    </r>
  </si>
  <si>
    <r>
      <t>Discount Rate (for NPV Calculation)</t>
    </r>
    <r>
      <rPr>
        <vertAlign val="superscript"/>
        <sz val="11"/>
        <color theme="1"/>
        <rFont val="Calibri"/>
        <family val="2"/>
        <scheme val="minor"/>
      </rPr>
      <t>c</t>
    </r>
  </si>
  <si>
    <r>
      <t>Fuel Type Saved</t>
    </r>
    <r>
      <rPr>
        <b/>
        <vertAlign val="superscript"/>
        <sz val="11"/>
        <color theme="0"/>
        <rFont val="Calibri"/>
        <family val="2"/>
        <scheme val="minor"/>
      </rPr>
      <t>d</t>
    </r>
  </si>
  <si>
    <r>
      <rPr>
        <b/>
        <vertAlign val="superscript"/>
        <sz val="11"/>
        <color theme="1"/>
        <rFont val="Calibri"/>
        <family val="2"/>
        <scheme val="minor"/>
      </rPr>
      <t>d</t>
    </r>
    <r>
      <rPr>
        <sz val="11"/>
        <color theme="1"/>
        <rFont val="Calibri"/>
        <family val="2"/>
        <scheme val="minor"/>
      </rPr>
      <t xml:space="preserve"> Report all fuel savings in MMBtu. This should not include electric savings. See conversion table above. </t>
    </r>
  </si>
  <si>
    <r>
      <rPr>
        <vertAlign val="superscript"/>
        <sz val="11"/>
        <color theme="1"/>
        <rFont val="Calibri"/>
        <family val="2"/>
        <scheme val="minor"/>
      </rPr>
      <t>e</t>
    </r>
    <r>
      <rPr>
        <sz val="11"/>
        <color theme="1"/>
        <rFont val="Calibri"/>
        <family val="2"/>
        <scheme val="minor"/>
      </rPr>
      <t xml:space="preserve"> Incentives should not be included in payback calculations</t>
    </r>
  </si>
  <si>
    <t>First Year Electric
 Cost Savings ($)</t>
  </si>
  <si>
    <t>First Year Fuel Cost Savings ($)</t>
  </si>
  <si>
    <t>O&amp;M #1</t>
  </si>
  <si>
    <t>O&amp;M #2</t>
  </si>
  <si>
    <t>ECM 15</t>
  </si>
  <si>
    <r>
      <t>O&amp;M #1</t>
    </r>
    <r>
      <rPr>
        <vertAlign val="superscript"/>
        <sz val="11"/>
        <color theme="1"/>
        <rFont val="Calibri"/>
        <family val="2"/>
        <scheme val="minor"/>
      </rPr>
      <t>f</t>
    </r>
  </si>
  <si>
    <r>
      <t>O&amp;M #2</t>
    </r>
    <r>
      <rPr>
        <vertAlign val="superscript"/>
        <sz val="11"/>
        <color theme="1"/>
        <rFont val="Calibri"/>
        <family val="2"/>
        <scheme val="minor"/>
      </rPr>
      <t>f</t>
    </r>
  </si>
  <si>
    <r>
      <rPr>
        <vertAlign val="superscript"/>
        <sz val="11"/>
        <color theme="1"/>
        <rFont val="Calibri"/>
        <family val="2"/>
        <scheme val="minor"/>
      </rPr>
      <t xml:space="preserve">f </t>
    </r>
    <r>
      <rPr>
        <sz val="11"/>
        <color theme="1"/>
        <rFont val="Calibri"/>
        <family val="2"/>
        <scheme val="minor"/>
      </rPr>
      <t>O&amp;M measures with cost savings but no energy savings can be entered here. The cost savings can be manually entered.</t>
    </r>
  </si>
  <si>
    <t>Project Summary Table Instructions</t>
  </si>
  <si>
    <t>4. Complete "Additional Information", including the Remaining Lease Length (if your customer is a Landloard, enter "10").</t>
  </si>
  <si>
    <t>2. Enter all applicable utility rates. These should match those used in your final report.</t>
  </si>
  <si>
    <t>1. Complete general information (Consultant, Customer, Site Address, Project Application Number, Date).</t>
  </si>
  <si>
    <t>3. Enter one year of electric usage data, if available. The first month can be selected, which will automatically modify the remaining months.</t>
  </si>
  <si>
    <t>6. Complete ECM summary table. All information should match what is in your final report. Ensure that you edit the "Fuel Type Saved" so that it is accurate to the site your studied, and that all fuel savings are entered in MMBtu.</t>
  </si>
  <si>
    <r>
      <t>Project App.</t>
    </r>
    <r>
      <rPr>
        <sz val="12"/>
        <rFont val="Calibri"/>
        <family val="2"/>
        <scheme val="minor"/>
      </rPr>
      <t xml:space="preserve"> #</t>
    </r>
  </si>
  <si>
    <r>
      <rPr>
        <vertAlign val="superscript"/>
        <sz val="11"/>
        <color theme="1"/>
        <rFont val="Calibri"/>
        <family val="2"/>
        <scheme val="minor"/>
      </rPr>
      <t>c</t>
    </r>
    <r>
      <rPr>
        <sz val="11"/>
        <color theme="1"/>
        <rFont val="Calibri"/>
        <family val="2"/>
        <scheme val="minor"/>
      </rPr>
      <t xml:space="preserve"> These values can be changed to reflect those used in your analysis</t>
    </r>
  </si>
  <si>
    <t>All information entered should match the Final Report.</t>
  </si>
  <si>
    <t>Consultants should only modfy the GREEN cells; other cells will complete automatically.</t>
  </si>
  <si>
    <t>5. Adjust "Assumptions" as necessary. You can enter different values to match those used in your final report.</t>
  </si>
  <si>
    <t>7. If applicable, enter any O&amp;M measures with cost savings but no energy savings at the bottom of the table. The cost savings can be entered manually.</t>
  </si>
  <si>
    <t>8. If your final report has more than 15 ECMs, insert additional rows after ECM #15. Also add additional rows to "ROI-IRR-NPV" sheet. Please ensure that you drag down existing calculations for any new rows.</t>
  </si>
  <si>
    <t>Customer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</si>
</sst>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164" formatCode="&quot;$&quot;#,##0.000"/>
    <numFmt numFmtId="165" formatCode="0.0%"/>
    <numFmt numFmtId="166" formatCode="0.0000"/>
    <numFmt numFmtId="167" formatCode="0.0"/>
    <numFmt numFmtId="168" formatCode="&quot;$&quot;#,##0.00"/>
    <numFmt numFmtId="169" formatCode="&quot;$&quot;#,##0"/>
    <numFmt numFmtId="170" formatCode="mmmm"/>
  </numFmts>
  <fonts count="28">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font>
    <font>
      <b/>
      <sz val="12"/>
      <color theme="1"/>
      <name val="Calibri"/>
      <family val="2"/>
      <scheme val="minor"/>
    </font>
    <font>
      <sz val="12"/>
      <color theme="1"/>
      <name val="Calibri"/>
      <family val="2"/>
      <scheme val="minor"/>
    </font>
    <font>
      <b/>
      <sz val="10"/>
      <color theme="1"/>
      <name val="Arial Nova"/>
      <family val="2"/>
    </font>
    <font>
      <sz val="10"/>
      <color theme="1"/>
      <name val="Arial Nova"/>
      <family val="2"/>
    </font>
    <font>
      <b/>
      <vertAlign val="superscript"/>
      <sz val="11"/>
      <color theme="1"/>
      <name val="Calibri"/>
      <family val="2"/>
      <scheme val="minor"/>
    </font>
    <font>
      <vertAlign val="superscript"/>
      <sz val="11"/>
      <color theme="1"/>
      <name val="Calibri"/>
      <family val="2"/>
      <scheme val="minor"/>
    </font>
    <font>
      <i/>
      <sz val="11"/>
      <color theme="1"/>
      <name val="Calibri"/>
      <family val="2"/>
      <scheme val="minor"/>
    </font>
    <font>
      <sz val="11"/>
      <color theme="1"/>
      <name val="Calibri"/>
      <family val="2"/>
      <scheme val="minor"/>
    </font>
    <font>
      <b/>
      <sz val="11"/>
      <color theme="0"/>
      <name val="Calibri"/>
      <family val="2"/>
      <scheme val="minor"/>
    </font>
    <font>
      <b/>
      <sz val="16"/>
      <color theme="1"/>
      <name val="Calibri"/>
      <family val="2"/>
      <scheme val="minor"/>
    </font>
    <font>
      <sz val="11"/>
      <name val="Calibri"/>
      <family val="2"/>
      <scheme val="minor"/>
    </font>
    <font>
      <vertAlign val="superscript"/>
      <sz val="12"/>
      <color theme="1"/>
      <name val="Calibri"/>
      <family val="2"/>
      <scheme val="minor"/>
    </font>
    <font>
      <vertAlign val="superscript"/>
      <sz val="11"/>
      <name val="Calibri"/>
      <family val="2"/>
      <scheme val="minor"/>
    </font>
    <font>
      <sz val="11"/>
      <color theme="0"/>
      <name val="Calibri"/>
      <family val="2"/>
      <scheme val="minor"/>
    </font>
    <font>
      <sz val="12"/>
      <name val="Calibri"/>
      <family val="2"/>
      <scheme val="minor"/>
    </font>
    <font>
      <b/>
      <sz val="12"/>
      <color theme="0"/>
      <name val="Calibri"/>
      <family val="2"/>
      <scheme val="minor"/>
    </font>
    <font>
      <sz val="12"/>
      <color theme="0"/>
      <name val="Calibri"/>
      <family val="2"/>
      <scheme val="minor"/>
    </font>
    <font>
      <b/>
      <sz val="10"/>
      <color theme="0"/>
      <name val="Arial Nova"/>
      <family val="2"/>
    </font>
    <font>
      <b/>
      <vertAlign val="superscript"/>
      <sz val="11"/>
      <color theme="0"/>
      <name val="Calibri"/>
      <family val="2"/>
      <scheme val="minor"/>
    </font>
    <font>
      <b/>
      <sz val="11"/>
      <name val="Calibri"/>
      <family val="2"/>
      <scheme val="minor"/>
    </font>
    <font>
      <b/>
      <sz val="8"/>
      <color indexed="81"/>
      <name val="Tahoma"/>
      <family val="2"/>
    </font>
    <font>
      <b/>
      <sz val="14"/>
      <color theme="0"/>
      <name val="Calibri"/>
      <family val="2"/>
      <scheme val="minor"/>
    </font>
    <font>
      <b/>
      <sz val="11"/>
      <color rgb="FFFF0000"/>
      <name val="Calibri"/>
      <family val="2"/>
      <scheme val="minor"/>
    </font>
    <font>
      <b/>
      <sz val="11"/>
      <color theme="5" tint="-0.249977111117893"/>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4" tint="0.79998168889431442"/>
        <bgColor theme="4" tint="0.79998168889431442"/>
      </patternFill>
    </fill>
    <fill>
      <patternFill patternType="solid">
        <fgColor rgb="FF0070C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thin">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auto="1"/>
      </left>
      <right style="medium">
        <color auto="1"/>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44" fontId="11" fillId="0" borderId="0" applyFont="0" applyFill="0" applyBorder="0" applyAlignment="0" applyProtection="0"/>
  </cellStyleXfs>
  <cellXfs count="190">
    <xf numFmtId="0" fontId="0" fillId="0" borderId="0" xfId="0"/>
    <xf numFmtId="0" fontId="6" fillId="0" borderId="0" xfId="0" applyFont="1" applyProtection="1">
      <protection locked="0"/>
    </xf>
    <xf numFmtId="0" fontId="7" fillId="0" borderId="0" xfId="0" applyFont="1" applyAlignment="1" applyProtection="1">
      <alignment wrapText="1"/>
      <protection locked="0"/>
    </xf>
    <xf numFmtId="0" fontId="0" fillId="0" borderId="7" xfId="0" applyBorder="1" applyProtection="1">
      <protection locked="0"/>
    </xf>
    <xf numFmtId="0" fontId="0" fillId="2" borderId="16" xfId="0" applyFill="1" applyBorder="1" applyAlignment="1" applyProtection="1">
      <alignment horizontal="center" shrinkToFit="1"/>
      <protection locked="0"/>
    </xf>
    <xf numFmtId="0" fontId="0" fillId="0" borderId="4" xfId="0" applyBorder="1" applyProtection="1">
      <protection locked="0"/>
    </xf>
    <xf numFmtId="0" fontId="0" fillId="2" borderId="9" xfId="0" applyFill="1" applyBorder="1" applyAlignment="1" applyProtection="1">
      <alignment horizontal="center" shrinkToFit="1"/>
      <protection locked="0"/>
    </xf>
    <xf numFmtId="0" fontId="0" fillId="0" borderId="5" xfId="0" applyBorder="1" applyProtection="1">
      <protection locked="0"/>
    </xf>
    <xf numFmtId="0" fontId="0" fillId="2" borderId="10" xfId="0" applyFill="1" applyBorder="1" applyAlignment="1" applyProtection="1">
      <alignment horizontal="center" shrinkToFit="1"/>
      <protection locked="0"/>
    </xf>
    <xf numFmtId="0" fontId="0" fillId="3" borderId="25" xfId="0" applyFill="1" applyBorder="1"/>
    <xf numFmtId="0" fontId="0" fillId="0" borderId="25" xfId="0" applyBorder="1"/>
    <xf numFmtId="0" fontId="12" fillId="4" borderId="0" xfId="0" applyFont="1" applyFill="1"/>
    <xf numFmtId="2" fontId="0" fillId="0" borderId="0" xfId="0" applyNumberFormat="1" applyAlignment="1">
      <alignment horizontal="center"/>
    </xf>
    <xf numFmtId="2" fontId="0" fillId="0" borderId="0" xfId="0" applyNumberFormat="1"/>
    <xf numFmtId="0" fontId="0" fillId="6" borderId="0" xfId="0" applyFill="1"/>
    <xf numFmtId="0" fontId="1" fillId="6" borderId="0" xfId="0" applyFont="1" applyFill="1" applyAlignment="1">
      <alignment horizontal="center"/>
    </xf>
    <xf numFmtId="0" fontId="1" fillId="6" borderId="0" xfId="0" applyFont="1" applyFill="1" applyAlignment="1">
      <alignment horizontal="center" vertical="center"/>
    </xf>
    <xf numFmtId="0" fontId="0" fillId="6" borderId="0" xfId="0" applyFill="1" applyAlignment="1">
      <alignment horizontal="center"/>
    </xf>
    <xf numFmtId="164" fontId="5" fillId="5" borderId="2" xfId="1" applyNumberFormat="1" applyFont="1" applyFill="1" applyBorder="1" applyAlignment="1" applyProtection="1">
      <alignment horizontal="center"/>
      <protection locked="0"/>
    </xf>
    <xf numFmtId="164" fontId="5" fillId="5" borderId="6" xfId="1" applyNumberFormat="1" applyFont="1" applyFill="1" applyBorder="1" applyAlignment="1" applyProtection="1">
      <alignment horizontal="center"/>
      <protection locked="0"/>
    </xf>
    <xf numFmtId="0" fontId="0" fillId="5" borderId="2" xfId="0" applyFill="1" applyBorder="1" applyAlignment="1" applyProtection="1">
      <alignment wrapText="1"/>
      <protection locked="0"/>
    </xf>
    <xf numFmtId="0" fontId="0" fillId="5" borderId="2" xfId="0" applyFill="1" applyBorder="1" applyProtection="1">
      <protection locked="0"/>
    </xf>
    <xf numFmtId="0" fontId="0" fillId="5" borderId="2" xfId="0" applyFill="1" applyBorder="1" applyAlignment="1" applyProtection="1">
      <alignment horizontal="center"/>
      <protection locked="0"/>
    </xf>
    <xf numFmtId="0" fontId="0" fillId="5" borderId="1" xfId="0" applyFill="1" applyBorder="1" applyAlignment="1" applyProtection="1">
      <alignment wrapText="1"/>
      <protection locked="0"/>
    </xf>
    <xf numFmtId="0" fontId="0" fillId="5" borderId="1" xfId="0" applyFill="1" applyBorder="1" applyProtection="1">
      <protection locked="0"/>
    </xf>
    <xf numFmtId="0" fontId="0" fillId="5" borderId="6" xfId="0" applyFill="1" applyBorder="1" applyProtection="1">
      <protection locked="0"/>
    </xf>
    <xf numFmtId="169" fontId="0" fillId="5" borderId="2" xfId="0" applyNumberFormat="1" applyFill="1" applyBorder="1" applyAlignment="1" applyProtection="1">
      <alignment horizontal="center"/>
      <protection locked="0"/>
    </xf>
    <xf numFmtId="169" fontId="0" fillId="5" borderId="1" xfId="0" applyNumberFormat="1" applyFill="1" applyBorder="1" applyAlignment="1" applyProtection="1">
      <alignment horizontal="center"/>
      <protection locked="0"/>
    </xf>
    <xf numFmtId="169" fontId="0" fillId="5" borderId="6" xfId="0" applyNumberFormat="1" applyFill="1" applyBorder="1" applyAlignment="1" applyProtection="1">
      <alignment horizontal="center"/>
      <protection locked="0"/>
    </xf>
    <xf numFmtId="0" fontId="0" fillId="5" borderId="1" xfId="0" applyFill="1" applyBorder="1" applyAlignment="1" applyProtection="1">
      <alignment horizontal="center"/>
      <protection locked="0"/>
    </xf>
    <xf numFmtId="0" fontId="17" fillId="7" borderId="0" xfId="0" applyFont="1" applyFill="1" applyBorder="1" applyAlignment="1"/>
    <xf numFmtId="0" fontId="0" fillId="7" borderId="0" xfId="0" applyFill="1" applyBorder="1"/>
    <xf numFmtId="1" fontId="0" fillId="7" borderId="0" xfId="0" applyNumberFormat="1" applyFill="1" applyBorder="1" applyAlignment="1" applyProtection="1">
      <protection locked="0"/>
    </xf>
    <xf numFmtId="0" fontId="13" fillId="7" borderId="22" xfId="0" applyFont="1" applyFill="1" applyBorder="1"/>
    <xf numFmtId="0" fontId="2" fillId="7" borderId="37" xfId="0" applyFont="1" applyFill="1" applyBorder="1"/>
    <xf numFmtId="0" fontId="0" fillId="7" borderId="37" xfId="0" applyFill="1" applyBorder="1"/>
    <xf numFmtId="0" fontId="0" fillId="7" borderId="38" xfId="0" applyFill="1" applyBorder="1"/>
    <xf numFmtId="0" fontId="3" fillId="7" borderId="49" xfId="0" applyFont="1" applyFill="1" applyBorder="1" applyAlignment="1">
      <alignment vertical="center"/>
    </xf>
    <xf numFmtId="0" fontId="3" fillId="7" borderId="0" xfId="0" applyFont="1" applyFill="1" applyBorder="1" applyAlignment="1">
      <alignment vertical="center"/>
    </xf>
    <xf numFmtId="0" fontId="0" fillId="7" borderId="50" xfId="0" applyFill="1" applyBorder="1"/>
    <xf numFmtId="0" fontId="0" fillId="7" borderId="40" xfId="0" applyFill="1" applyBorder="1"/>
    <xf numFmtId="0" fontId="0" fillId="7" borderId="40" xfId="0" applyFill="1" applyBorder="1" applyAlignment="1">
      <alignment horizontal="left"/>
    </xf>
    <xf numFmtId="0" fontId="0" fillId="7" borderId="41" xfId="0" applyFill="1" applyBorder="1" applyAlignment="1">
      <alignment horizontal="left"/>
    </xf>
    <xf numFmtId="0" fontId="0" fillId="7" borderId="44" xfId="0" applyFill="1" applyBorder="1"/>
    <xf numFmtId="0" fontId="0" fillId="7" borderId="0" xfId="0" applyFill="1" applyBorder="1" applyAlignment="1">
      <alignment horizontal="left"/>
    </xf>
    <xf numFmtId="0" fontId="5" fillId="7" borderId="45" xfId="0" applyFont="1" applyFill="1" applyBorder="1" applyAlignment="1">
      <alignment wrapText="1"/>
    </xf>
    <xf numFmtId="0" fontId="5" fillId="7" borderId="46" xfId="0" applyFont="1" applyFill="1" applyBorder="1" applyAlignment="1">
      <alignment wrapText="1"/>
    </xf>
    <xf numFmtId="0" fontId="5" fillId="7" borderId="47" xfId="0" applyFont="1" applyFill="1" applyBorder="1" applyAlignment="1">
      <alignment wrapText="1"/>
    </xf>
    <xf numFmtId="0" fontId="4" fillId="7" borderId="0" xfId="0" applyFont="1" applyFill="1" applyBorder="1" applyAlignment="1">
      <alignment horizontal="right" wrapText="1"/>
    </xf>
    <xf numFmtId="0" fontId="5" fillId="7" borderId="0" xfId="0" applyFont="1" applyFill="1" applyBorder="1" applyAlignment="1">
      <alignment horizontal="center"/>
    </xf>
    <xf numFmtId="0" fontId="5" fillId="7" borderId="11" xfId="0" applyFont="1" applyFill="1" applyBorder="1" applyAlignment="1">
      <alignment horizontal="right" vertical="center" wrapText="1"/>
    </xf>
    <xf numFmtId="0" fontId="5" fillId="7" borderId="15" xfId="0" applyFont="1" applyFill="1" applyBorder="1" applyAlignment="1">
      <alignment horizontal="center"/>
    </xf>
    <xf numFmtId="0" fontId="5" fillId="7" borderId="4" xfId="0" applyFont="1" applyFill="1" applyBorder="1" applyAlignment="1">
      <alignment horizontal="right" wrapText="1"/>
    </xf>
    <xf numFmtId="0" fontId="5" fillId="7" borderId="9" xfId="0" applyFont="1" applyFill="1" applyBorder="1" applyAlignment="1">
      <alignment horizontal="center"/>
    </xf>
    <xf numFmtId="0" fontId="5" fillId="7" borderId="5" xfId="0" applyFont="1" applyFill="1" applyBorder="1" applyAlignment="1">
      <alignment horizontal="right" wrapText="1"/>
    </xf>
    <xf numFmtId="0" fontId="5" fillId="7" borderId="10" xfId="0" applyFont="1" applyFill="1" applyBorder="1" applyAlignment="1">
      <alignment horizontal="center"/>
    </xf>
    <xf numFmtId="0" fontId="5" fillId="7" borderId="0" xfId="0" applyFont="1" applyFill="1" applyBorder="1" applyAlignment="1">
      <alignment horizontal="left"/>
    </xf>
    <xf numFmtId="0" fontId="10" fillId="7" borderId="0" xfId="0" applyFont="1" applyFill="1" applyBorder="1"/>
    <xf numFmtId="0" fontId="14" fillId="7" borderId="0" xfId="0" applyFont="1" applyFill="1" applyBorder="1"/>
    <xf numFmtId="0" fontId="0" fillId="7" borderId="34" xfId="0" applyFill="1" applyBorder="1" applyAlignment="1"/>
    <xf numFmtId="0" fontId="0" fillId="7" borderId="35" xfId="0" applyFill="1" applyBorder="1" applyAlignment="1"/>
    <xf numFmtId="0" fontId="0" fillId="7" borderId="33" xfId="0" applyFill="1" applyBorder="1" applyAlignment="1"/>
    <xf numFmtId="0" fontId="0" fillId="7" borderId="29" xfId="0" applyFill="1" applyBorder="1" applyAlignment="1"/>
    <xf numFmtId="0" fontId="0" fillId="7" borderId="11" xfId="0" applyFill="1" applyBorder="1" applyAlignment="1">
      <alignment wrapText="1"/>
    </xf>
    <xf numFmtId="169" fontId="0" fillId="7" borderId="2" xfId="0" applyNumberFormat="1" applyFill="1" applyBorder="1" applyAlignment="1">
      <alignment horizontal="center"/>
    </xf>
    <xf numFmtId="167" fontId="0" fillId="7" borderId="2" xfId="0" applyNumberFormat="1" applyFill="1" applyBorder="1" applyAlignment="1">
      <alignment horizontal="center"/>
    </xf>
    <xf numFmtId="165" fontId="0" fillId="7" borderId="2" xfId="0" applyNumberFormat="1" applyFill="1" applyBorder="1" applyAlignment="1">
      <alignment horizontal="center"/>
    </xf>
    <xf numFmtId="8" fontId="0" fillId="7" borderId="15" xfId="0" applyNumberFormat="1" applyFill="1" applyBorder="1" applyAlignment="1">
      <alignment horizontal="center"/>
    </xf>
    <xf numFmtId="0" fontId="0" fillId="7" borderId="4" xfId="0" applyFill="1" applyBorder="1" applyAlignment="1">
      <alignment wrapText="1"/>
    </xf>
    <xf numFmtId="0" fontId="0" fillId="7" borderId="4" xfId="0" applyFill="1" applyBorder="1"/>
    <xf numFmtId="0" fontId="0" fillId="7" borderId="5" xfId="0" applyFill="1" applyBorder="1"/>
    <xf numFmtId="0" fontId="1" fillId="7" borderId="30" xfId="0" applyFont="1" applyFill="1" applyBorder="1"/>
    <xf numFmtId="0" fontId="0" fillId="7" borderId="31" xfId="0" applyFill="1" applyBorder="1"/>
    <xf numFmtId="0" fontId="0" fillId="7" borderId="36" xfId="0" quotePrefix="1" applyFill="1" applyBorder="1" applyAlignment="1">
      <alignment horizontal="center"/>
    </xf>
    <xf numFmtId="0" fontId="0" fillId="7" borderId="32" xfId="0" applyFill="1" applyBorder="1" applyAlignment="1">
      <alignment horizontal="center"/>
    </xf>
    <xf numFmtId="169" fontId="0" fillId="7" borderId="32" xfId="0" applyNumberFormat="1" applyFill="1" applyBorder="1" applyAlignment="1">
      <alignment horizontal="center"/>
    </xf>
    <xf numFmtId="165" fontId="0" fillId="7" borderId="32" xfId="0" applyNumberFormat="1" applyFill="1" applyBorder="1" applyAlignment="1">
      <alignment horizontal="center"/>
    </xf>
    <xf numFmtId="0" fontId="0" fillId="7" borderId="7" xfId="0" applyFill="1" applyBorder="1" applyProtection="1">
      <protection locked="0"/>
    </xf>
    <xf numFmtId="0" fontId="14" fillId="7" borderId="16" xfId="0" applyFont="1" applyFill="1" applyBorder="1" applyAlignment="1" applyProtection="1">
      <alignment horizontal="center" shrinkToFit="1"/>
      <protection locked="0"/>
    </xf>
    <xf numFmtId="0" fontId="0" fillId="7" borderId="4" xfId="0" applyFill="1" applyBorder="1" applyProtection="1">
      <protection locked="0"/>
    </xf>
    <xf numFmtId="0" fontId="14" fillId="7" borderId="9" xfId="0" applyFont="1" applyFill="1" applyBorder="1" applyAlignment="1" applyProtection="1">
      <alignment horizontal="center" shrinkToFit="1"/>
      <protection locked="0"/>
    </xf>
    <xf numFmtId="0" fontId="0" fillId="7" borderId="5" xfId="0" applyFill="1" applyBorder="1" applyProtection="1">
      <protection locked="0"/>
    </xf>
    <xf numFmtId="0" fontId="14" fillId="7" borderId="10" xfId="0" applyFont="1" applyFill="1" applyBorder="1" applyAlignment="1" applyProtection="1">
      <alignment horizontal="center" shrinkToFit="1"/>
      <protection locked="0"/>
    </xf>
    <xf numFmtId="0" fontId="19" fillId="4" borderId="12" xfId="0" applyFont="1" applyFill="1" applyBorder="1" applyAlignment="1">
      <alignment horizontal="right" vertical="center" wrapText="1"/>
    </xf>
    <xf numFmtId="0" fontId="19"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12" fillId="4" borderId="26" xfId="0" applyFont="1" applyFill="1" applyBorder="1" applyAlignment="1"/>
    <xf numFmtId="0" fontId="12" fillId="4" borderId="27" xfId="0" applyFont="1" applyFill="1" applyBorder="1" applyAlignment="1"/>
    <xf numFmtId="0" fontId="12" fillId="4" borderId="24" xfId="0" applyFont="1" applyFill="1" applyBorder="1" applyAlignment="1">
      <alignment horizontal="center" vertical="center"/>
    </xf>
    <xf numFmtId="0" fontId="0" fillId="7" borderId="0" xfId="0" applyFill="1" applyBorder="1" applyAlignment="1">
      <alignment vertical="center"/>
    </xf>
    <xf numFmtId="0" fontId="0" fillId="7" borderId="0" xfId="0" applyFill="1" applyBorder="1" applyAlignment="1">
      <alignment horizontal="center" vertical="center"/>
    </xf>
    <xf numFmtId="0" fontId="4" fillId="7" borderId="0" xfId="0" applyFont="1" applyFill="1" applyBorder="1" applyAlignment="1">
      <alignment vertical="center" wrapText="1"/>
    </xf>
    <xf numFmtId="0" fontId="0" fillId="0" borderId="0" xfId="0"/>
    <xf numFmtId="0" fontId="0" fillId="5" borderId="1" xfId="0" applyFill="1" applyBorder="1" applyProtection="1">
      <protection locked="0"/>
    </xf>
    <xf numFmtId="0" fontId="0" fillId="7" borderId="0" xfId="0" applyFill="1" applyBorder="1"/>
    <xf numFmtId="0" fontId="12" fillId="4" borderId="5" xfId="0" applyFont="1" applyFill="1" applyBorder="1" applyAlignment="1">
      <alignment horizontal="center"/>
    </xf>
    <xf numFmtId="0" fontId="12" fillId="4" borderId="6" xfId="0" applyFont="1" applyFill="1" applyBorder="1" applyAlignment="1">
      <alignment horizontal="center"/>
    </xf>
    <xf numFmtId="0" fontId="12" fillId="4" borderId="10" xfId="0" applyFont="1" applyFill="1" applyBorder="1" applyAlignment="1">
      <alignment horizontal="center"/>
    </xf>
    <xf numFmtId="170" fontId="0" fillId="0" borderId="0" xfId="0" applyNumberFormat="1"/>
    <xf numFmtId="0" fontId="0" fillId="5" borderId="9" xfId="0" applyFill="1" applyBorder="1" applyAlignment="1" applyProtection="1">
      <alignment horizontal="center"/>
      <protection locked="0"/>
    </xf>
    <xf numFmtId="1" fontId="0" fillId="5" borderId="51" xfId="0" applyNumberFormat="1" applyFill="1" applyBorder="1" applyAlignment="1" applyProtection="1">
      <alignment horizontal="center"/>
      <protection locked="0"/>
    </xf>
    <xf numFmtId="0" fontId="12" fillId="4" borderId="28" xfId="0" applyFont="1" applyFill="1" applyBorder="1" applyAlignment="1"/>
    <xf numFmtId="8" fontId="0" fillId="7" borderId="42" xfId="0" applyNumberFormat="1" applyFill="1" applyBorder="1" applyAlignment="1">
      <alignment horizontal="center"/>
    </xf>
    <xf numFmtId="165" fontId="0" fillId="7" borderId="6" xfId="0" applyNumberFormat="1" applyFill="1" applyBorder="1" applyAlignment="1">
      <alignment horizontal="center"/>
    </xf>
    <xf numFmtId="8" fontId="0" fillId="7" borderId="10" xfId="0" applyNumberFormat="1" applyFill="1" applyBorder="1" applyAlignment="1">
      <alignment horizontal="center"/>
    </xf>
    <xf numFmtId="165" fontId="0" fillId="5" borderId="52" xfId="0" applyNumberFormat="1" applyFill="1" applyBorder="1" applyAlignment="1" applyProtection="1">
      <alignment horizontal="center"/>
      <protection locked="0"/>
    </xf>
    <xf numFmtId="165" fontId="0" fillId="5" borderId="10" xfId="0" applyNumberFormat="1" applyFill="1" applyBorder="1" applyAlignment="1" applyProtection="1">
      <alignment horizontal="center"/>
      <protection locked="0"/>
    </xf>
    <xf numFmtId="0" fontId="12" fillId="4" borderId="27" xfId="0" applyFont="1" applyFill="1" applyBorder="1" applyAlignment="1">
      <alignment horizontal="center" vertical="center"/>
    </xf>
    <xf numFmtId="0" fontId="12" fillId="4" borderId="28" xfId="0" applyFont="1" applyFill="1" applyBorder="1" applyAlignment="1">
      <alignment horizontal="center" vertical="center"/>
    </xf>
    <xf numFmtId="170" fontId="0" fillId="5" borderId="7" xfId="0" applyNumberFormat="1" applyFill="1" applyBorder="1" applyProtection="1">
      <protection locked="0"/>
    </xf>
    <xf numFmtId="0" fontId="0" fillId="5" borderId="8" xfId="0" applyFill="1" applyBorder="1" applyProtection="1">
      <protection locked="0"/>
    </xf>
    <xf numFmtId="168" fontId="0" fillId="5" borderId="16" xfId="0" applyNumberFormat="1" applyFill="1" applyBorder="1" applyProtection="1">
      <protection locked="0"/>
    </xf>
    <xf numFmtId="170" fontId="0" fillId="7" borderId="4" xfId="0" applyNumberFormat="1" applyFill="1" applyBorder="1" applyProtection="1">
      <protection locked="0"/>
    </xf>
    <xf numFmtId="168" fontId="0" fillId="5" borderId="9" xfId="0" applyNumberFormat="1" applyFill="1" applyBorder="1" applyProtection="1">
      <protection locked="0"/>
    </xf>
    <xf numFmtId="0" fontId="1" fillId="7" borderId="12" xfId="0" quotePrefix="1" applyFont="1" applyFill="1" applyBorder="1" applyAlignment="1">
      <alignment horizontal="right"/>
    </xf>
    <xf numFmtId="0" fontId="1" fillId="7" borderId="14" xfId="0" quotePrefix="1" applyFont="1" applyFill="1" applyBorder="1" applyAlignment="1">
      <alignment horizontal="center"/>
    </xf>
    <xf numFmtId="170" fontId="0" fillId="7" borderId="54" xfId="0" applyNumberFormat="1" applyFill="1" applyBorder="1" applyProtection="1">
      <protection locked="0"/>
    </xf>
    <xf numFmtId="0" fontId="0" fillId="5" borderId="55" xfId="0" applyFill="1" applyBorder="1" applyProtection="1">
      <protection locked="0"/>
    </xf>
    <xf numFmtId="168" fontId="0" fillId="5" borderId="51" xfId="0" applyNumberFormat="1" applyFill="1" applyBorder="1" applyProtection="1">
      <protection locked="0"/>
    </xf>
    <xf numFmtId="0" fontId="1" fillId="7" borderId="13" xfId="0" applyFont="1" applyFill="1" applyBorder="1" applyAlignment="1">
      <alignment horizontal="center"/>
    </xf>
    <xf numFmtId="168" fontId="1" fillId="7" borderId="14" xfId="0" applyNumberFormat="1" applyFont="1" applyFill="1" applyBorder="1" applyAlignment="1">
      <alignment horizontal="center"/>
    </xf>
    <xf numFmtId="0" fontId="23" fillId="5" borderId="6" xfId="0" applyFont="1" applyFill="1" applyBorder="1" applyAlignment="1">
      <alignment horizontal="center" vertical="center" wrapText="1"/>
    </xf>
    <xf numFmtId="1" fontId="0" fillId="5" borderId="10" xfId="0" applyNumberFormat="1" applyFill="1" applyBorder="1" applyAlignment="1" applyProtection="1">
      <alignment horizontal="center"/>
      <protection locked="0"/>
    </xf>
    <xf numFmtId="169" fontId="0" fillId="7" borderId="13" xfId="0" applyNumberFormat="1" applyFill="1" applyBorder="1" applyAlignment="1">
      <alignment horizontal="center"/>
    </xf>
    <xf numFmtId="169" fontId="0" fillId="5" borderId="2" xfId="0" applyNumberFormat="1" applyFill="1" applyBorder="1" applyAlignment="1">
      <alignment horizontal="center"/>
    </xf>
    <xf numFmtId="169" fontId="0" fillId="5" borderId="58" xfId="0" applyNumberFormat="1" applyFill="1" applyBorder="1" applyAlignment="1">
      <alignment horizontal="center"/>
    </xf>
    <xf numFmtId="0" fontId="0" fillId="5" borderId="6" xfId="0" applyFill="1" applyBorder="1" applyAlignment="1" applyProtection="1">
      <alignment horizontal="center"/>
      <protection locked="0"/>
    </xf>
    <xf numFmtId="167" fontId="0" fillId="7" borderId="58" xfId="0" applyNumberFormat="1" applyFill="1" applyBorder="1" applyAlignment="1">
      <alignment horizontal="center"/>
    </xf>
    <xf numFmtId="167" fontId="0" fillId="7" borderId="13" xfId="0" applyNumberFormat="1" applyFill="1" applyBorder="1" applyAlignment="1">
      <alignment horizontal="center"/>
    </xf>
    <xf numFmtId="0" fontId="12" fillId="4" borderId="26" xfId="0" applyFont="1" applyFill="1" applyBorder="1" applyAlignment="1">
      <alignment horizontal="left" vertical="center"/>
    </xf>
    <xf numFmtId="0" fontId="0" fillId="5" borderId="22" xfId="0" applyFill="1" applyBorder="1" applyAlignment="1">
      <alignment vertical="center"/>
    </xf>
    <xf numFmtId="0" fontId="0" fillId="5" borderId="37" xfId="0" applyFill="1" applyBorder="1" applyAlignment="1">
      <alignment vertical="center"/>
    </xf>
    <xf numFmtId="0" fontId="0" fillId="5" borderId="38" xfId="0" applyFill="1" applyBorder="1" applyAlignment="1">
      <alignment vertical="center"/>
    </xf>
    <xf numFmtId="0" fontId="0" fillId="0" borderId="0" xfId="0" applyAlignment="1">
      <alignment vertical="center"/>
    </xf>
    <xf numFmtId="0" fontId="0" fillId="0" borderId="0" xfId="0" applyFill="1"/>
    <xf numFmtId="0" fontId="0" fillId="0" borderId="0" xfId="0" applyFill="1" applyAlignment="1">
      <alignment vertical="center"/>
    </xf>
    <xf numFmtId="0" fontId="0" fillId="0" borderId="49" xfId="0" applyFill="1" applyBorder="1" applyAlignment="1">
      <alignment vertical="center"/>
    </xf>
    <xf numFmtId="0" fontId="0" fillId="0" borderId="0" xfId="0" applyFill="1" applyBorder="1" applyAlignment="1">
      <alignment vertical="center"/>
    </xf>
    <xf numFmtId="0" fontId="0" fillId="0" borderId="50" xfId="0" applyFill="1" applyBorder="1" applyAlignment="1">
      <alignment vertical="center"/>
    </xf>
    <xf numFmtId="0" fontId="0" fillId="0" borderId="49" xfId="0" applyFill="1" applyBorder="1" applyAlignment="1">
      <alignment horizontal="lef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5" borderId="60" xfId="0" applyFill="1" applyBorder="1" applyAlignment="1">
      <alignment vertical="center"/>
    </xf>
    <xf numFmtId="0" fontId="0" fillId="5" borderId="61" xfId="0" applyFill="1" applyBorder="1" applyAlignment="1">
      <alignment vertical="center"/>
    </xf>
    <xf numFmtId="0" fontId="25" fillId="4" borderId="26" xfId="0" applyFont="1" applyFill="1" applyBorder="1" applyAlignment="1">
      <alignment horizontal="left" vertical="center"/>
    </xf>
    <xf numFmtId="0" fontId="25" fillId="4" borderId="27" xfId="0" applyFont="1" applyFill="1" applyBorder="1" applyAlignment="1">
      <alignment horizontal="left" vertical="center"/>
    </xf>
    <xf numFmtId="0" fontId="17" fillId="4" borderId="27" xfId="0" applyFont="1" applyFill="1" applyBorder="1" applyAlignment="1">
      <alignment vertical="center"/>
    </xf>
    <xf numFmtId="0" fontId="17" fillId="4" borderId="28" xfId="0" applyFont="1" applyFill="1" applyBorder="1" applyAlignment="1">
      <alignment vertical="center"/>
    </xf>
    <xf numFmtId="0" fontId="1" fillId="5" borderId="60" xfId="0" applyFont="1" applyFill="1" applyBorder="1" applyAlignment="1">
      <alignment vertical="center"/>
    </xf>
    <xf numFmtId="0" fontId="26" fillId="5" borderId="60" xfId="0" applyFont="1" applyFill="1" applyBorder="1" applyAlignment="1">
      <alignment vertical="center"/>
    </xf>
    <xf numFmtId="0" fontId="27" fillId="5" borderId="59" xfId="0" applyFont="1" applyFill="1" applyBorder="1" applyAlignment="1">
      <alignment vertical="center"/>
    </xf>
    <xf numFmtId="0" fontId="27" fillId="7" borderId="39" xfId="0" applyFont="1" applyFill="1" applyBorder="1"/>
    <xf numFmtId="166" fontId="14" fillId="7" borderId="16" xfId="0" applyNumberFormat="1" applyFont="1" applyFill="1" applyBorder="1" applyAlignment="1">
      <alignment horizontal="center"/>
    </xf>
    <xf numFmtId="166" fontId="14" fillId="7" borderId="9" xfId="0" applyNumberFormat="1" applyFont="1" applyFill="1" applyBorder="1" applyAlignment="1">
      <alignment horizontal="center"/>
    </xf>
    <xf numFmtId="0" fontId="21" fillId="4" borderId="26" xfId="0" applyFont="1" applyFill="1" applyBorder="1" applyAlignment="1" applyProtection="1">
      <alignment horizontal="center"/>
      <protection locked="0"/>
    </xf>
    <xf numFmtId="0" fontId="21" fillId="4" borderId="28" xfId="0" applyFont="1" applyFill="1" applyBorder="1" applyAlignment="1" applyProtection="1">
      <alignment horizontal="center"/>
      <protection locked="0"/>
    </xf>
    <xf numFmtId="0" fontId="12" fillId="4" borderId="53"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0" fillId="7" borderId="0" xfId="0" applyFill="1" applyBorder="1" applyAlignment="1">
      <alignment horizontal="right"/>
    </xf>
    <xf numFmtId="0" fontId="12" fillId="4" borderId="3" xfId="0" applyFont="1" applyFill="1" applyBorder="1" applyAlignment="1">
      <alignment horizontal="center"/>
    </xf>
    <xf numFmtId="0" fontId="12" fillId="4" borderId="43" xfId="0" applyFont="1" applyFill="1" applyBorder="1" applyAlignment="1">
      <alignment horizontal="center"/>
    </xf>
    <xf numFmtId="0" fontId="12" fillId="4" borderId="21" xfId="0" applyFont="1" applyFill="1" applyBorder="1" applyAlignment="1">
      <alignment horizontal="center"/>
    </xf>
    <xf numFmtId="0" fontId="0" fillId="0" borderId="32" xfId="0" applyBorder="1" applyAlignment="1">
      <alignment horizontal="center" vertical="center" wrapText="1"/>
    </xf>
    <xf numFmtId="0" fontId="19" fillId="4" borderId="26" xfId="0" applyFont="1" applyFill="1" applyBorder="1" applyAlignment="1">
      <alignment horizontal="center" vertical="center"/>
    </xf>
    <xf numFmtId="0" fontId="19" fillId="4" borderId="27" xfId="0" applyFont="1" applyFill="1" applyBorder="1" applyAlignment="1">
      <alignment horizontal="center" vertical="center"/>
    </xf>
    <xf numFmtId="0" fontId="0" fillId="0" borderId="28" xfId="0" applyBorder="1" applyAlignment="1">
      <alignment vertical="center"/>
    </xf>
    <xf numFmtId="0" fontId="12" fillId="4" borderId="52"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5" fillId="5" borderId="3" xfId="0" applyFont="1" applyFill="1" applyBorder="1" applyAlignment="1" applyProtection="1">
      <alignment horizontal="center"/>
      <protection locked="0"/>
    </xf>
    <xf numFmtId="0" fontId="0" fillId="0" borderId="43" xfId="0" applyBorder="1" applyAlignment="1">
      <alignment horizontal="center"/>
    </xf>
    <xf numFmtId="0" fontId="0" fillId="0" borderId="21" xfId="0" applyBorder="1" applyAlignment="1">
      <alignment horizontal="center"/>
    </xf>
    <xf numFmtId="0" fontId="5" fillId="5" borderId="19" xfId="0" applyFont="1" applyFill="1" applyBorder="1" applyAlignment="1" applyProtection="1">
      <alignment horizontal="center"/>
      <protection locked="0"/>
    </xf>
    <xf numFmtId="0" fontId="0" fillId="0" borderId="17" xfId="0" applyBorder="1" applyAlignment="1">
      <alignment horizontal="center"/>
    </xf>
    <xf numFmtId="0" fontId="0" fillId="0" borderId="20" xfId="0" applyBorder="1" applyAlignment="1">
      <alignment horizontal="center"/>
    </xf>
    <xf numFmtId="0" fontId="5" fillId="5" borderId="33" xfId="0" applyFont="1" applyFill="1" applyBorder="1" applyAlignment="1" applyProtection="1">
      <alignment horizontal="center"/>
      <protection locked="0"/>
    </xf>
    <xf numFmtId="0" fontId="0" fillId="0" borderId="56" xfId="0" applyBorder="1" applyAlignment="1">
      <alignment horizontal="center"/>
    </xf>
    <xf numFmtId="0" fontId="0" fillId="0" borderId="57" xfId="0" applyBorder="1" applyAlignment="1">
      <alignment horizontal="center"/>
    </xf>
    <xf numFmtId="0" fontId="0" fillId="7" borderId="33" xfId="0" applyFill="1" applyBorder="1" applyAlignment="1">
      <alignment horizontal="left"/>
    </xf>
    <xf numFmtId="0" fontId="0" fillId="0" borderId="29" xfId="0" applyBorder="1" applyAlignment="1"/>
    <xf numFmtId="0" fontId="0" fillId="7" borderId="3" xfId="0" applyFill="1" applyBorder="1" applyAlignment="1">
      <alignment horizontal="left"/>
    </xf>
    <xf numFmtId="0" fontId="0" fillId="0" borderId="48" xfId="0" applyBorder="1" applyAlignment="1"/>
    <xf numFmtId="0" fontId="14" fillId="7" borderId="19" xfId="0" applyFont="1" applyFill="1" applyBorder="1" applyAlignment="1">
      <alignment horizontal="left"/>
    </xf>
    <xf numFmtId="0" fontId="0" fillId="0" borderId="18" xfId="0" applyBorder="1" applyAlignment="1"/>
    <xf numFmtId="0" fontId="0" fillId="7" borderId="19" xfId="0" applyFill="1" applyBorder="1" applyAlignment="1">
      <alignment horizontal="left"/>
    </xf>
    <xf numFmtId="0" fontId="1" fillId="6" borderId="0" xfId="0" applyFont="1" applyFill="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DDDDFF"/>
      <color rgb="FFCCCCFF"/>
      <color rgb="FFD2FDCD"/>
      <color rgb="FFFFE5FF"/>
      <color rgb="FFD1FFFF"/>
      <color rgb="FFCCFFFF"/>
      <color rgb="FF009999"/>
      <color rgb="FFFFCCFF"/>
      <color rgb="FF66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49B848-EDA0-4A86-818D-1A72F16AF4AA}" name="Table2" displayName="Table2" ref="A1:A6" totalsRowShown="0">
  <autoFilter ref="A1:A6" xr:uid="{FE97BED6-923B-4A5A-ADA3-6C2F90C1E7A0}"/>
  <tableColumns count="1">
    <tableColumn id="2" xr3:uid="{C926A0F9-9CDA-4484-A3DE-C41DCB9EB0B4}" name="Measure statu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10ADAFE-95D3-4C19-B0F0-04F23658E2DE}" name="Table3" displayName="Table3" ref="C1:C10" totalsRowShown="0">
  <autoFilter ref="C1:C10" xr:uid="{DFA64E51-C968-459B-8F8B-21C476592BCA}"/>
  <tableColumns count="1">
    <tableColumn id="1" xr3:uid="{5B25D451-9777-430B-BB1F-059E14862BF0}" name="Fuel Ty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23E81D3-1600-411D-939E-13E012415C2B}" name="Table5" displayName="Table5" ref="G1:G10" totalsRowShown="0">
  <autoFilter ref="G1:G10" xr:uid="{CA71467F-757C-4AA4-A3E5-EAE1BA19BDC3}"/>
  <tableColumns count="1">
    <tableColumn id="1" xr3:uid="{AD44E18E-A7D3-44D2-97DF-60899D6A8C08}" name="Space typ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7E116CA-C17D-4055-BF1F-3A812BF938B5}" name="Table6" displayName="Table6" ref="E1:E6" totalsRowShown="0">
  <autoFilter ref="E1:E6" xr:uid="{EA4CBBA0-A946-4263-92CA-B7FAA2A54604}"/>
  <tableColumns count="1">
    <tableColumn id="1" xr3:uid="{23EE919B-7156-434A-BF07-151A397BEE8F}" name="Lease typ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C8BCEAA-5D8E-47D1-85CD-0371A9D08B30}" name="Table7" displayName="Table7" ref="I1:I4" totalsRowShown="0">
  <autoFilter ref="I1:I4" xr:uid="{2A0E66B9-2BA7-4C65-B474-C27AE3161B2E}"/>
  <tableColumns count="1">
    <tableColumn id="1" xr3:uid="{AB2B6B78-7C4C-4257-9352-80B0FBE81E3B}" name="Metering Configura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1D754-6D90-496A-80A9-C6404B531F48}">
  <dimension ref="B1:Y17"/>
  <sheetViews>
    <sheetView showGridLines="0" workbookViewId="0">
      <selection activeCell="H20" sqref="H20"/>
    </sheetView>
  </sheetViews>
  <sheetFormatPr defaultRowHeight="15"/>
  <cols>
    <col min="1" max="1" width="1.28515625" customWidth="1"/>
    <col min="10" max="10" width="10" customWidth="1"/>
  </cols>
  <sheetData>
    <row r="1" spans="2:25" ht="6.75" customHeight="1" thickBot="1"/>
    <row r="2" spans="2:25" s="133" customFormat="1" ht="23.25" customHeight="1" thickBot="1">
      <c r="B2" s="145" t="s">
        <v>184</v>
      </c>
      <c r="C2" s="146"/>
      <c r="D2" s="146"/>
      <c r="E2" s="146"/>
      <c r="F2" s="146"/>
      <c r="G2" s="147"/>
      <c r="H2" s="147"/>
      <c r="I2" s="147"/>
      <c r="J2" s="148"/>
      <c r="K2" s="135"/>
      <c r="L2" s="135"/>
      <c r="M2" s="135"/>
      <c r="N2" s="135"/>
      <c r="O2" s="135"/>
      <c r="P2" s="135"/>
      <c r="Q2" s="135"/>
      <c r="R2" s="135"/>
      <c r="S2" s="135"/>
      <c r="T2" s="135"/>
      <c r="U2" s="135"/>
      <c r="V2" s="135"/>
      <c r="W2" s="135"/>
      <c r="X2" s="135"/>
      <c r="Y2" s="135"/>
    </row>
    <row r="3" spans="2:25" ht="15.75" thickBot="1">
      <c r="B3" s="134"/>
      <c r="C3" s="134"/>
      <c r="D3" s="134"/>
      <c r="E3" s="134"/>
      <c r="F3" s="134"/>
      <c r="G3" s="134"/>
      <c r="H3" s="134"/>
      <c r="I3" s="134"/>
      <c r="J3" s="134"/>
      <c r="K3" s="134"/>
      <c r="L3" s="134"/>
      <c r="M3" s="134"/>
      <c r="N3" s="134"/>
      <c r="O3" s="134"/>
      <c r="P3" s="134"/>
      <c r="Q3" s="134"/>
      <c r="R3" s="134"/>
      <c r="S3" s="134"/>
      <c r="T3" s="134"/>
      <c r="U3" s="134"/>
      <c r="V3" s="134"/>
      <c r="W3" s="134"/>
      <c r="X3" s="134"/>
      <c r="Y3" s="134"/>
    </row>
    <row r="4" spans="2:25" s="133" customFormat="1" ht="20.100000000000001" customHeight="1">
      <c r="B4" s="130" t="s">
        <v>192</v>
      </c>
      <c r="C4" s="131"/>
      <c r="D4" s="131"/>
      <c r="E4" s="131"/>
      <c r="F4" s="131"/>
      <c r="G4" s="131"/>
      <c r="H4" s="131"/>
      <c r="I4" s="131"/>
      <c r="J4" s="131"/>
      <c r="K4" s="131"/>
      <c r="L4" s="131"/>
      <c r="M4" s="131"/>
      <c r="N4" s="131"/>
      <c r="O4" s="131"/>
      <c r="P4" s="131"/>
      <c r="Q4" s="131"/>
      <c r="R4" s="131"/>
      <c r="S4" s="131"/>
      <c r="T4" s="131"/>
      <c r="U4" s="131"/>
      <c r="V4" s="131"/>
      <c r="W4" s="132"/>
      <c r="X4" s="135"/>
      <c r="Y4" s="135"/>
    </row>
    <row r="5" spans="2:25" s="133" customFormat="1" ht="20.100000000000001" customHeight="1">
      <c r="B5" s="151" t="s">
        <v>193</v>
      </c>
      <c r="C5" s="149"/>
      <c r="D5" s="149"/>
      <c r="E5" s="149"/>
      <c r="F5" s="150"/>
      <c r="G5" s="150"/>
      <c r="H5" s="150"/>
      <c r="I5" s="150"/>
      <c r="J5" s="150"/>
      <c r="K5" s="143"/>
      <c r="L5" s="143"/>
      <c r="M5" s="143"/>
      <c r="N5" s="143"/>
      <c r="O5" s="143"/>
      <c r="P5" s="143"/>
      <c r="Q5" s="143"/>
      <c r="R5" s="143"/>
      <c r="S5" s="143"/>
      <c r="T5" s="143"/>
      <c r="U5" s="143"/>
      <c r="V5" s="143"/>
      <c r="W5" s="144"/>
      <c r="X5" s="135"/>
      <c r="Y5" s="135"/>
    </row>
    <row r="6" spans="2:25" s="135" customFormat="1" ht="6.75" customHeight="1">
      <c r="B6" s="136"/>
      <c r="C6" s="137"/>
      <c r="D6" s="137"/>
      <c r="E6" s="137"/>
      <c r="F6" s="137"/>
      <c r="G6" s="137"/>
      <c r="H6" s="137"/>
      <c r="I6" s="137"/>
      <c r="J6" s="137"/>
      <c r="K6" s="137"/>
      <c r="L6" s="137"/>
      <c r="M6" s="137"/>
      <c r="N6" s="137"/>
      <c r="O6" s="137"/>
      <c r="P6" s="137"/>
      <c r="Q6" s="137"/>
      <c r="R6" s="137"/>
      <c r="S6" s="137"/>
      <c r="T6" s="137"/>
      <c r="U6" s="137"/>
      <c r="V6" s="137"/>
      <c r="W6" s="138"/>
    </row>
    <row r="7" spans="2:25" s="133" customFormat="1" ht="20.100000000000001" customHeight="1">
      <c r="B7" s="139" t="s">
        <v>187</v>
      </c>
      <c r="C7" s="137"/>
      <c r="D7" s="137"/>
      <c r="E7" s="137"/>
      <c r="F7" s="137"/>
      <c r="G7" s="137"/>
      <c r="H7" s="137"/>
      <c r="I7" s="137"/>
      <c r="J7" s="137"/>
      <c r="K7" s="137"/>
      <c r="L7" s="137"/>
      <c r="M7" s="137"/>
      <c r="N7" s="137"/>
      <c r="O7" s="137"/>
      <c r="P7" s="137"/>
      <c r="Q7" s="137"/>
      <c r="R7" s="137"/>
      <c r="S7" s="137"/>
      <c r="T7" s="137"/>
      <c r="U7" s="137"/>
      <c r="V7" s="137"/>
      <c r="W7" s="138"/>
      <c r="X7" s="135"/>
      <c r="Y7" s="135"/>
    </row>
    <row r="8" spans="2:25" s="133" customFormat="1" ht="20.100000000000001" customHeight="1">
      <c r="B8" s="136" t="s">
        <v>186</v>
      </c>
      <c r="C8" s="137"/>
      <c r="D8" s="137"/>
      <c r="E8" s="137"/>
      <c r="F8" s="137"/>
      <c r="G8" s="137"/>
      <c r="H8" s="137"/>
      <c r="I8" s="137"/>
      <c r="J8" s="137"/>
      <c r="K8" s="137"/>
      <c r="L8" s="137"/>
      <c r="M8" s="137"/>
      <c r="N8" s="137"/>
      <c r="O8" s="137"/>
      <c r="P8" s="137"/>
      <c r="Q8" s="137"/>
      <c r="R8" s="137"/>
      <c r="S8" s="137"/>
      <c r="T8" s="137"/>
      <c r="U8" s="137"/>
      <c r="V8" s="137"/>
      <c r="W8" s="138"/>
      <c r="X8" s="135"/>
      <c r="Y8" s="135"/>
    </row>
    <row r="9" spans="2:25" s="133" customFormat="1" ht="20.100000000000001" customHeight="1">
      <c r="B9" s="136" t="s">
        <v>188</v>
      </c>
      <c r="C9" s="137"/>
      <c r="D9" s="137"/>
      <c r="E9" s="137"/>
      <c r="F9" s="137"/>
      <c r="G9" s="137"/>
      <c r="H9" s="137"/>
      <c r="I9" s="137"/>
      <c r="J9" s="137"/>
      <c r="K9" s="137"/>
      <c r="L9" s="137"/>
      <c r="M9" s="137"/>
      <c r="N9" s="137"/>
      <c r="O9" s="137"/>
      <c r="P9" s="137"/>
      <c r="Q9" s="137"/>
      <c r="R9" s="137"/>
      <c r="S9" s="137"/>
      <c r="T9" s="137"/>
      <c r="U9" s="137"/>
      <c r="V9" s="137"/>
      <c r="W9" s="138"/>
      <c r="X9" s="135"/>
      <c r="Y9" s="135"/>
    </row>
    <row r="10" spans="2:25" s="133" customFormat="1" ht="20.100000000000001" customHeight="1">
      <c r="B10" s="136" t="s">
        <v>185</v>
      </c>
      <c r="C10" s="137"/>
      <c r="D10" s="137"/>
      <c r="E10" s="137"/>
      <c r="F10" s="137"/>
      <c r="G10" s="137"/>
      <c r="H10" s="137"/>
      <c r="I10" s="137"/>
      <c r="J10" s="137"/>
      <c r="K10" s="137"/>
      <c r="L10" s="137"/>
      <c r="M10" s="137"/>
      <c r="N10" s="137"/>
      <c r="O10" s="137"/>
      <c r="P10" s="137"/>
      <c r="Q10" s="137"/>
      <c r="R10" s="137"/>
      <c r="S10" s="137"/>
      <c r="T10" s="137"/>
      <c r="U10" s="137"/>
      <c r="V10" s="137"/>
      <c r="W10" s="138"/>
      <c r="X10" s="135"/>
      <c r="Y10" s="135"/>
    </row>
    <row r="11" spans="2:25" s="133" customFormat="1" ht="20.100000000000001" customHeight="1">
      <c r="B11" s="136" t="s">
        <v>194</v>
      </c>
      <c r="C11" s="137"/>
      <c r="D11" s="137"/>
      <c r="E11" s="137"/>
      <c r="F11" s="137"/>
      <c r="G11" s="137"/>
      <c r="H11" s="137"/>
      <c r="I11" s="137"/>
      <c r="J11" s="137"/>
      <c r="K11" s="137"/>
      <c r="L11" s="137"/>
      <c r="M11" s="137"/>
      <c r="N11" s="137"/>
      <c r="O11" s="137"/>
      <c r="P11" s="137"/>
      <c r="Q11" s="137"/>
      <c r="R11" s="137"/>
      <c r="S11" s="137"/>
      <c r="T11" s="137"/>
      <c r="U11" s="137"/>
      <c r="V11" s="137"/>
      <c r="W11" s="138"/>
      <c r="X11" s="135"/>
      <c r="Y11" s="135"/>
    </row>
    <row r="12" spans="2:25" s="133" customFormat="1" ht="20.100000000000001" customHeight="1">
      <c r="B12" s="136" t="s">
        <v>189</v>
      </c>
      <c r="C12" s="137"/>
      <c r="D12" s="137"/>
      <c r="E12" s="137"/>
      <c r="F12" s="137"/>
      <c r="G12" s="137"/>
      <c r="H12" s="137"/>
      <c r="I12" s="137"/>
      <c r="J12" s="137"/>
      <c r="K12" s="137"/>
      <c r="L12" s="137"/>
      <c r="M12" s="137"/>
      <c r="N12" s="137"/>
      <c r="O12" s="137"/>
      <c r="P12" s="137"/>
      <c r="Q12" s="137"/>
      <c r="R12" s="137"/>
      <c r="S12" s="137"/>
      <c r="T12" s="137"/>
      <c r="U12" s="137"/>
      <c r="V12" s="137"/>
      <c r="W12" s="138"/>
      <c r="X12" s="135"/>
      <c r="Y12" s="135"/>
    </row>
    <row r="13" spans="2:25" s="133" customFormat="1" ht="20.100000000000001" customHeight="1">
      <c r="B13" s="136" t="s">
        <v>195</v>
      </c>
      <c r="C13" s="137"/>
      <c r="D13" s="137"/>
      <c r="E13" s="137"/>
      <c r="F13" s="137"/>
      <c r="G13" s="137"/>
      <c r="H13" s="137"/>
      <c r="I13" s="137"/>
      <c r="J13" s="137"/>
      <c r="K13" s="137"/>
      <c r="L13" s="137"/>
      <c r="M13" s="137"/>
      <c r="N13" s="137"/>
      <c r="O13" s="137"/>
      <c r="P13" s="137"/>
      <c r="Q13" s="137"/>
      <c r="R13" s="137"/>
      <c r="S13" s="137"/>
      <c r="T13" s="137"/>
      <c r="U13" s="137"/>
      <c r="V13" s="137"/>
      <c r="W13" s="138"/>
      <c r="X13" s="135"/>
      <c r="Y13" s="135"/>
    </row>
    <row r="14" spans="2:25" s="133" customFormat="1" ht="22.5" customHeight="1" thickBot="1">
      <c r="B14" s="140" t="s">
        <v>196</v>
      </c>
      <c r="C14" s="141"/>
      <c r="D14" s="141"/>
      <c r="E14" s="141"/>
      <c r="F14" s="141"/>
      <c r="G14" s="141"/>
      <c r="H14" s="141"/>
      <c r="I14" s="141"/>
      <c r="J14" s="141"/>
      <c r="K14" s="141"/>
      <c r="L14" s="141"/>
      <c r="M14" s="141"/>
      <c r="N14" s="141"/>
      <c r="O14" s="141"/>
      <c r="P14" s="141"/>
      <c r="Q14" s="141"/>
      <c r="R14" s="141"/>
      <c r="S14" s="141"/>
      <c r="T14" s="141"/>
      <c r="U14" s="141"/>
      <c r="V14" s="141"/>
      <c r="W14" s="142"/>
      <c r="X14" s="135"/>
      <c r="Y14" s="135"/>
    </row>
    <row r="15" spans="2:25">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row>
    <row r="16" spans="2:25">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row>
    <row r="17" spans="2:25">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C700B-1616-4FAF-A90A-1A82C183D284}">
  <sheetPr>
    <tabColor rgb="FF00B050"/>
  </sheetPr>
  <dimension ref="A1:CT60"/>
  <sheetViews>
    <sheetView tabSelected="1" zoomScaleNormal="100" zoomScaleSheetLayoutView="70" workbookViewId="0">
      <selection activeCell="D27" sqref="D27"/>
    </sheetView>
  </sheetViews>
  <sheetFormatPr defaultColWidth="8.85546875" defaultRowHeight="15"/>
  <cols>
    <col min="1" max="1" width="1.85546875" style="31" customWidth="1"/>
    <col min="2" max="2" width="15.5703125" style="31" customWidth="1"/>
    <col min="3" max="3" width="39" style="31" customWidth="1"/>
    <col min="4" max="4" width="19" style="31" customWidth="1"/>
    <col min="5" max="5" width="16.7109375" style="31" customWidth="1"/>
    <col min="6" max="6" width="15.42578125" style="31" customWidth="1"/>
    <col min="7" max="7" width="20.28515625" style="31" customWidth="1"/>
    <col min="8" max="8" width="19.85546875" style="31" customWidth="1"/>
    <col min="9" max="9" width="18.140625" style="31" customWidth="1"/>
    <col min="10" max="10" width="18.28515625" style="31" customWidth="1"/>
    <col min="11" max="11" width="12" style="31" customWidth="1"/>
    <col min="12" max="12" width="13.85546875" style="31" customWidth="1"/>
    <col min="13" max="13" width="14.28515625" style="31" customWidth="1"/>
    <col min="14" max="14" width="10.42578125" style="31" customWidth="1"/>
    <col min="15" max="16384" width="8.85546875" style="31"/>
  </cols>
  <sheetData>
    <row r="1" spans="1:98" s="94" customFormat="1" ht="6" customHeight="1" thickBot="1"/>
    <row r="2" spans="1:98" s="43" customFormat="1" ht="21.75" thickBot="1">
      <c r="A2" s="94"/>
      <c r="B2" s="33" t="s">
        <v>16</v>
      </c>
      <c r="C2" s="34"/>
      <c r="D2" s="35"/>
      <c r="E2" s="35"/>
      <c r="F2" s="35"/>
      <c r="G2" s="36"/>
      <c r="H2" s="94"/>
      <c r="I2" s="155" t="s">
        <v>62</v>
      </c>
      <c r="J2" s="156"/>
      <c r="K2" s="31"/>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row>
    <row r="3" spans="1:98" ht="15" customHeight="1">
      <c r="B3" s="37" t="s">
        <v>109</v>
      </c>
      <c r="C3" s="38"/>
      <c r="G3" s="39"/>
      <c r="I3" s="77" t="s">
        <v>74</v>
      </c>
      <c r="J3" s="78" t="s">
        <v>49</v>
      </c>
    </row>
    <row r="4" spans="1:98" ht="15.75" thickBot="1">
      <c r="B4" s="152" t="s">
        <v>166</v>
      </c>
      <c r="C4" s="40"/>
      <c r="D4" s="41"/>
      <c r="E4" s="41"/>
      <c r="F4" s="41"/>
      <c r="G4" s="42"/>
      <c r="I4" s="79" t="s">
        <v>75</v>
      </c>
      <c r="J4" s="80" t="s">
        <v>48</v>
      </c>
    </row>
    <row r="5" spans="1:98">
      <c r="I5" s="79" t="s">
        <v>76</v>
      </c>
      <c r="J5" s="80" t="s">
        <v>51</v>
      </c>
    </row>
    <row r="6" spans="1:98" ht="15.75" thickBot="1">
      <c r="D6" s="44"/>
      <c r="E6" s="44"/>
      <c r="F6" s="44"/>
      <c r="G6" s="44"/>
      <c r="I6" s="79" t="s">
        <v>77</v>
      </c>
      <c r="J6" s="80" t="s">
        <v>53</v>
      </c>
    </row>
    <row r="7" spans="1:98" ht="15" customHeight="1">
      <c r="B7" s="45" t="s">
        <v>11</v>
      </c>
      <c r="C7" s="173"/>
      <c r="D7" s="174"/>
      <c r="E7" s="174"/>
      <c r="F7" s="175"/>
      <c r="I7" s="79" t="s">
        <v>78</v>
      </c>
      <c r="J7" s="80" t="s">
        <v>55</v>
      </c>
    </row>
    <row r="8" spans="1:98" ht="15" customHeight="1">
      <c r="B8" s="46" t="s">
        <v>197</v>
      </c>
      <c r="C8" s="176"/>
      <c r="D8" s="177"/>
      <c r="E8" s="177"/>
      <c r="F8" s="178"/>
      <c r="I8" s="79" t="s">
        <v>79</v>
      </c>
      <c r="J8" s="80" t="s">
        <v>57</v>
      </c>
    </row>
    <row r="9" spans="1:98" ht="15" customHeight="1">
      <c r="B9" s="46" t="s">
        <v>121</v>
      </c>
      <c r="C9" s="176"/>
      <c r="D9" s="177"/>
      <c r="E9" s="177"/>
      <c r="F9" s="178"/>
      <c r="I9" s="79" t="s">
        <v>80</v>
      </c>
      <c r="J9" s="80" t="s">
        <v>59</v>
      </c>
    </row>
    <row r="10" spans="1:98" ht="15.75">
      <c r="B10" s="46" t="s">
        <v>190</v>
      </c>
      <c r="C10" s="176"/>
      <c r="D10" s="177"/>
      <c r="E10" s="177"/>
      <c r="F10" s="178"/>
      <c r="I10" s="79" t="s">
        <v>81</v>
      </c>
      <c r="J10" s="80" t="s">
        <v>61</v>
      </c>
    </row>
    <row r="11" spans="1:98" ht="15" customHeight="1" thickBot="1">
      <c r="B11" s="47" t="s">
        <v>4</v>
      </c>
      <c r="C11" s="179"/>
      <c r="D11" s="180"/>
      <c r="E11" s="180"/>
      <c r="F11" s="181"/>
      <c r="I11" s="81" t="s">
        <v>3</v>
      </c>
      <c r="J11" s="82">
        <v>1</v>
      </c>
    </row>
    <row r="12" spans="1:98" ht="15" customHeight="1" thickBot="1">
      <c r="B12" s="48"/>
      <c r="C12" s="48"/>
      <c r="D12" s="49"/>
      <c r="E12" s="49"/>
      <c r="F12" s="49"/>
      <c r="G12" s="49"/>
    </row>
    <row r="13" spans="1:98" ht="15" customHeight="1" thickBot="1">
      <c r="B13" s="83" t="s">
        <v>63</v>
      </c>
      <c r="C13" s="84" t="s">
        <v>146</v>
      </c>
      <c r="D13" s="85" t="s">
        <v>150</v>
      </c>
      <c r="G13" s="162" t="s">
        <v>152</v>
      </c>
      <c r="H13" s="163"/>
      <c r="I13" s="163"/>
      <c r="J13" s="164"/>
    </row>
    <row r="14" spans="1:98" ht="15" customHeight="1" thickBot="1">
      <c r="B14" s="50" t="s">
        <v>14</v>
      </c>
      <c r="C14" s="18"/>
      <c r="D14" s="51" t="s">
        <v>69</v>
      </c>
      <c r="F14" s="49"/>
      <c r="G14" s="95" t="s">
        <v>116</v>
      </c>
      <c r="H14" s="96" t="s">
        <v>117</v>
      </c>
      <c r="I14" s="96" t="s">
        <v>118</v>
      </c>
      <c r="J14" s="97" t="s">
        <v>93</v>
      </c>
    </row>
    <row r="15" spans="1:98" ht="15" customHeight="1">
      <c r="B15" s="52" t="s">
        <v>64</v>
      </c>
      <c r="C15" s="18"/>
      <c r="D15" s="53" t="s">
        <v>70</v>
      </c>
      <c r="F15" s="49"/>
      <c r="G15" s="109">
        <v>43466</v>
      </c>
      <c r="H15" s="110"/>
      <c r="I15" s="110"/>
      <c r="J15" s="111"/>
    </row>
    <row r="16" spans="1:98" ht="15" customHeight="1">
      <c r="B16" s="52" t="s">
        <v>65</v>
      </c>
      <c r="C16" s="18"/>
      <c r="D16" s="53" t="s">
        <v>71</v>
      </c>
      <c r="F16" s="49"/>
      <c r="G16" s="112">
        <f>G15+31</f>
        <v>43497</v>
      </c>
      <c r="H16" s="93"/>
      <c r="I16" s="93"/>
      <c r="J16" s="113"/>
    </row>
    <row r="17" spans="2:10" ht="15" customHeight="1">
      <c r="B17" s="52" t="s">
        <v>66</v>
      </c>
      <c r="C17" s="18"/>
      <c r="D17" s="53" t="s">
        <v>71</v>
      </c>
      <c r="F17" s="49"/>
      <c r="G17" s="112">
        <f t="shared" ref="G17:G25" si="0">G16+35</f>
        <v>43532</v>
      </c>
      <c r="H17" s="93"/>
      <c r="I17" s="93"/>
      <c r="J17" s="113"/>
    </row>
    <row r="18" spans="2:10" ht="15" customHeight="1">
      <c r="B18" s="52" t="s">
        <v>67</v>
      </c>
      <c r="C18" s="18"/>
      <c r="D18" s="53" t="s">
        <v>71</v>
      </c>
      <c r="F18" s="49"/>
      <c r="G18" s="112">
        <f t="shared" si="0"/>
        <v>43567</v>
      </c>
      <c r="H18" s="93"/>
      <c r="I18" s="93"/>
      <c r="J18" s="113"/>
    </row>
    <row r="19" spans="2:10" ht="15" customHeight="1">
      <c r="B19" s="52" t="s">
        <v>15</v>
      </c>
      <c r="C19" s="18"/>
      <c r="D19" s="53" t="s">
        <v>72</v>
      </c>
      <c r="F19" s="49"/>
      <c r="G19" s="112">
        <f t="shared" si="0"/>
        <v>43602</v>
      </c>
      <c r="H19" s="93"/>
      <c r="I19" s="93"/>
      <c r="J19" s="113"/>
    </row>
    <row r="20" spans="2:10" ht="15" customHeight="1">
      <c r="B20" s="52" t="s">
        <v>68</v>
      </c>
      <c r="C20" s="18"/>
      <c r="D20" s="53" t="s">
        <v>71</v>
      </c>
      <c r="F20" s="49"/>
      <c r="G20" s="112">
        <f>G19+30</f>
        <v>43632</v>
      </c>
      <c r="H20" s="93"/>
      <c r="I20" s="93"/>
      <c r="J20" s="113"/>
    </row>
    <row r="21" spans="2:10" ht="15" customHeight="1" thickBot="1">
      <c r="B21" s="54" t="s">
        <v>13</v>
      </c>
      <c r="C21" s="19"/>
      <c r="D21" s="55" t="s">
        <v>73</v>
      </c>
      <c r="F21" s="49"/>
      <c r="G21" s="112">
        <f t="shared" si="0"/>
        <v>43667</v>
      </c>
      <c r="H21" s="93"/>
      <c r="I21" s="93"/>
      <c r="J21" s="113"/>
    </row>
    <row r="22" spans="2:10" ht="15" customHeight="1">
      <c r="B22" s="56" t="s">
        <v>147</v>
      </c>
      <c r="C22" s="49"/>
      <c r="D22" s="49"/>
      <c r="F22" s="49"/>
      <c r="G22" s="112">
        <f t="shared" si="0"/>
        <v>43702</v>
      </c>
      <c r="H22" s="93"/>
      <c r="I22" s="93"/>
      <c r="J22" s="113"/>
    </row>
    <row r="23" spans="2:10" ht="15" customHeight="1" thickBot="1">
      <c r="G23" s="112">
        <f>G22+30</f>
        <v>43732</v>
      </c>
      <c r="H23" s="93"/>
      <c r="I23" s="93"/>
      <c r="J23" s="113"/>
    </row>
    <row r="24" spans="2:10" ht="15.75" thickBot="1">
      <c r="B24" s="129" t="s">
        <v>41</v>
      </c>
      <c r="C24" s="107"/>
      <c r="D24" s="108"/>
      <c r="G24" s="112">
        <f>G23+30</f>
        <v>43762</v>
      </c>
      <c r="H24" s="93"/>
      <c r="I24" s="93"/>
      <c r="J24" s="113"/>
    </row>
    <row r="25" spans="2:10">
      <c r="B25" s="184" t="s">
        <v>115</v>
      </c>
      <c r="C25" s="185"/>
      <c r="D25" s="153" t="str">
        <f>IFERROR(H28/D29,"")</f>
        <v/>
      </c>
      <c r="F25" s="30"/>
      <c r="G25" s="112">
        <f t="shared" si="0"/>
        <v>43797</v>
      </c>
      <c r="H25" s="93"/>
      <c r="I25" s="93"/>
      <c r="J25" s="113"/>
    </row>
    <row r="26" spans="2:10" ht="18" thickBot="1">
      <c r="B26" s="186" t="s">
        <v>167</v>
      </c>
      <c r="C26" s="187"/>
      <c r="D26" s="154" t="str">
        <f>IFERROR((('Project Summary Table'!H27-'Project Summary Table'!F56)*'conversion factors'!B2)/'Project Summary Table'!D29,"")</f>
        <v/>
      </c>
      <c r="F26" s="30"/>
      <c r="G26" s="116">
        <f>G25+30</f>
        <v>43827</v>
      </c>
      <c r="H26" s="117"/>
      <c r="I26" s="117"/>
      <c r="J26" s="118"/>
    </row>
    <row r="27" spans="2:10" ht="15.75" thickBot="1">
      <c r="B27" s="188" t="s">
        <v>42</v>
      </c>
      <c r="C27" s="187"/>
      <c r="D27" s="99"/>
      <c r="F27" s="30"/>
      <c r="G27" s="114" t="s">
        <v>119</v>
      </c>
      <c r="H27" s="119">
        <f>SUM(H15:H26)</f>
        <v>0</v>
      </c>
      <c r="I27" s="119">
        <f>MAX(I15:I26)</f>
        <v>0</v>
      </c>
      <c r="J27" s="120">
        <f>SUM(J15:J26)</f>
        <v>0</v>
      </c>
    </row>
    <row r="28" spans="2:10" ht="15.75" thickBot="1">
      <c r="B28" s="188" t="s">
        <v>122</v>
      </c>
      <c r="C28" s="187"/>
      <c r="D28" s="99"/>
      <c r="F28" s="30"/>
      <c r="G28" s="114" t="s">
        <v>164</v>
      </c>
      <c r="H28" s="115">
        <f>H27*'conversion factors'!B2</f>
        <v>0</v>
      </c>
      <c r="I28" s="94"/>
      <c r="J28" s="94"/>
    </row>
    <row r="29" spans="2:10">
      <c r="B29" s="188" t="s">
        <v>151</v>
      </c>
      <c r="C29" s="187"/>
      <c r="D29" s="100"/>
      <c r="F29" s="30"/>
      <c r="G29" s="161"/>
      <c r="H29" s="161"/>
      <c r="I29" s="161"/>
    </row>
    <row r="30" spans="2:10" ht="18" thickBot="1">
      <c r="B30" s="182" t="s">
        <v>169</v>
      </c>
      <c r="C30" s="183"/>
      <c r="D30" s="122"/>
      <c r="F30" s="30"/>
      <c r="G30" s="44"/>
    </row>
    <row r="31" spans="2:10" ht="18" thickBot="1">
      <c r="B31" s="58" t="s">
        <v>168</v>
      </c>
      <c r="C31" s="44"/>
      <c r="D31" s="94"/>
      <c r="F31" s="32"/>
      <c r="G31" s="86" t="s">
        <v>123</v>
      </c>
      <c r="H31" s="87"/>
      <c r="I31" s="101"/>
    </row>
    <row r="32" spans="2:10" ht="18">
      <c r="B32" s="94" t="s">
        <v>170</v>
      </c>
      <c r="C32" s="44"/>
      <c r="D32" s="94"/>
      <c r="G32" s="59" t="s">
        <v>171</v>
      </c>
      <c r="H32" s="60"/>
      <c r="I32" s="105">
        <v>0.03</v>
      </c>
    </row>
    <row r="33" spans="2:14" ht="18" thickBot="1">
      <c r="G33" s="61" t="s">
        <v>172</v>
      </c>
      <c r="H33" s="62"/>
      <c r="I33" s="106">
        <v>0.1</v>
      </c>
    </row>
    <row r="34" spans="2:14" ht="17.25">
      <c r="G34" s="31" t="s">
        <v>191</v>
      </c>
    </row>
    <row r="35" spans="2:14" ht="15.75" thickBot="1"/>
    <row r="36" spans="2:14" s="89" customFormat="1" ht="24" customHeight="1" thickBot="1">
      <c r="E36" s="91"/>
      <c r="F36" s="166" t="s">
        <v>110</v>
      </c>
      <c r="G36" s="167"/>
      <c r="H36" s="167"/>
      <c r="I36" s="167"/>
      <c r="J36" s="166" t="s">
        <v>163</v>
      </c>
      <c r="K36" s="167" t="s">
        <v>163</v>
      </c>
      <c r="L36" s="167"/>
      <c r="M36" s="167"/>
      <c r="N36" s="168"/>
    </row>
    <row r="37" spans="2:14" s="89" customFormat="1" ht="16.899999999999999" customHeight="1">
      <c r="B37" s="157" t="s">
        <v>9</v>
      </c>
      <c r="C37" s="159" t="s">
        <v>112</v>
      </c>
      <c r="D37" s="159" t="s">
        <v>0</v>
      </c>
      <c r="E37" s="159" t="s">
        <v>113</v>
      </c>
      <c r="F37" s="159" t="s">
        <v>114</v>
      </c>
      <c r="G37" s="88" t="s">
        <v>173</v>
      </c>
      <c r="H37" s="159" t="s">
        <v>176</v>
      </c>
      <c r="I37" s="159" t="s">
        <v>177</v>
      </c>
      <c r="J37" s="171" t="s">
        <v>165</v>
      </c>
      <c r="K37" s="171" t="s">
        <v>162</v>
      </c>
      <c r="L37" s="159" t="s">
        <v>1</v>
      </c>
      <c r="M37" s="159" t="s">
        <v>2</v>
      </c>
      <c r="N37" s="169" t="s">
        <v>111</v>
      </c>
    </row>
    <row r="38" spans="2:14" s="90" customFormat="1" ht="33" customHeight="1" thickBot="1">
      <c r="B38" s="158"/>
      <c r="C38" s="160"/>
      <c r="D38" s="160"/>
      <c r="E38" s="160"/>
      <c r="F38" s="160"/>
      <c r="G38" s="121" t="s">
        <v>153</v>
      </c>
      <c r="H38" s="160"/>
      <c r="I38" s="165"/>
      <c r="J38" s="172"/>
      <c r="K38" s="172"/>
      <c r="L38" s="160"/>
      <c r="M38" s="160"/>
      <c r="N38" s="170"/>
    </row>
    <row r="39" spans="2:14">
      <c r="B39" s="63" t="s">
        <v>8</v>
      </c>
      <c r="C39" s="20"/>
      <c r="D39" s="21"/>
      <c r="E39" s="22"/>
      <c r="F39" s="22"/>
      <c r="G39" s="22"/>
      <c r="H39" s="64" t="str">
        <f>IF(C39="","",(F39*C$14))</f>
        <v/>
      </c>
      <c r="I39" s="64" t="str">
        <f>IF(C39="","",IFERROR(_xlfn.IFS($G$38="Natural gas (MMBtu)",C$15*(G39/'conversion factors'!B$3),$G$38="Oil #2 (MMBtu)",C$16*(G39/'conversion factors'!B$4),$G$38="Oil #4 (MMBtu)",C$17*(G39/'conversion factors'!B$5),$G$38="Oil #6 (MMBtu)",C$18*(G39/'conversion factors'!B$6),$G$38="Steam (MMBtu)",C$19*(G39/'conversion factors'!B$7),$G$38="LPG (propane, butane) (MMBtu)",C$20*(G39/'conversion factors'!B$8),$G$38="Coal (MMBtu)",C$21*(G39/'conversion factors'!B$9)),""))</f>
        <v/>
      </c>
      <c r="J39" s="26"/>
      <c r="K39" s="65" t="str">
        <f>IFERROR(J39/(H39+I39),"")</f>
        <v/>
      </c>
      <c r="L39" s="66" t="str">
        <f>IFERROR((SUM('ROI-IRR-NPV'!C4:V4)-J39)/J39,"")</f>
        <v/>
      </c>
      <c r="M39" s="66" t="str">
        <f>IFERROR(IRR('ROI-IRR-NPV'!B4:V4),"")</f>
        <v/>
      </c>
      <c r="N39" s="67" t="str">
        <f>IF(D$30="","",IFERROR(NPV(I$33,'ROI-IRR-NPV'!C4:V4)+'ROI-IRR-NPV'!B4,""))</f>
        <v/>
      </c>
    </row>
    <row r="40" spans="2:14">
      <c r="B40" s="68" t="s">
        <v>10</v>
      </c>
      <c r="C40" s="23"/>
      <c r="D40" s="21"/>
      <c r="E40" s="22"/>
      <c r="F40" s="22"/>
      <c r="G40" s="22"/>
      <c r="H40" s="64" t="str">
        <f t="shared" ref="H40:H52" si="1">IF(C40="","",(F40*C$14))</f>
        <v/>
      </c>
      <c r="I40" s="64" t="str">
        <f>IF(C40="","",IFERROR(_xlfn.IFS($G$38="Natural gas (MMBtu)",C$15*(G40/'conversion factors'!B$3),$G$38="Oil #2 (MMBtu)",C$16*(G40/'conversion factors'!B$4),$G$38="Oil #4 (MMBtu)",C$17*(G40/'conversion factors'!B$5),$G$38="Oil #6 (MMBtu)",C$18*(G40/'conversion factors'!B$6),$G$38="Steam (MMBtu)",C$19*(G40/'conversion factors'!B$7),$G$38="LPG (propane, butane) (MMBtu)",C$20*(G40/'conversion factors'!B$8),$G$38="Coal (MMBtu)",C$21*(G40/'conversion factors'!B$9)),""))</f>
        <v/>
      </c>
      <c r="J40" s="27"/>
      <c r="K40" s="65" t="str">
        <f t="shared" ref="K40:K55" si="2">IFERROR(J40/(H40+I40),"")</f>
        <v/>
      </c>
      <c r="L40" s="66" t="str">
        <f>IFERROR((SUM('ROI-IRR-NPV'!C5:V5)-J40)/J40,"")</f>
        <v/>
      </c>
      <c r="M40" s="66" t="str">
        <f>IFERROR(IRR('ROI-IRR-NPV'!B5:V5),"")</f>
        <v/>
      </c>
      <c r="N40" s="67" t="str">
        <f>IF(D$30="","",IFERROR(NPV(I$33,'ROI-IRR-NPV'!C5:V5)+'ROI-IRR-NPV'!B5,""))</f>
        <v/>
      </c>
    </row>
    <row r="41" spans="2:14">
      <c r="B41" s="68" t="s">
        <v>17</v>
      </c>
      <c r="C41" s="24"/>
      <c r="D41" s="21"/>
      <c r="E41" s="22"/>
      <c r="F41" s="22"/>
      <c r="G41" s="22"/>
      <c r="H41" s="64" t="str">
        <f t="shared" si="1"/>
        <v/>
      </c>
      <c r="I41" s="64" t="str">
        <f>IF(C41="","",IFERROR(_xlfn.IFS($G$38="Natural gas (MMBtu)",C$15*(G41/'conversion factors'!B$3),$G$38="Oil #2 (MMBtu)",C$16*(G41/'conversion factors'!B$4),$G$38="Oil #4 (MMBtu)",C$17*(G41/'conversion factors'!B$5),$G$38="Oil #6 (MMBtu)",C$18*(G41/'conversion factors'!B$6),$G$38="Steam (MMBtu)",C$19*(G41/'conversion factors'!B$7),$G$38="LPG (propane, butane) (MMBtu)",C$20*(G41/'conversion factors'!B$8),$G$38="Coal (MMBtu)",C$21*(G41/'conversion factors'!B$9)),""))</f>
        <v/>
      </c>
      <c r="J41" s="27"/>
      <c r="K41" s="65" t="str">
        <f t="shared" si="2"/>
        <v/>
      </c>
      <c r="L41" s="66" t="str">
        <f>IFERROR((SUM('ROI-IRR-NPV'!C6:V6)-J41)/J41,"")</f>
        <v/>
      </c>
      <c r="M41" s="66" t="str">
        <f>IFERROR(IRR('ROI-IRR-NPV'!B6:V6),"")</f>
        <v/>
      </c>
      <c r="N41" s="67" t="str">
        <f>IF(D$30="","",IFERROR(NPV(I$33,'ROI-IRR-NPV'!C6:V6)+'ROI-IRR-NPV'!B6,""))</f>
        <v/>
      </c>
    </row>
    <row r="42" spans="2:14">
      <c r="B42" s="69" t="s">
        <v>38</v>
      </c>
      <c r="C42" s="24"/>
      <c r="D42" s="21"/>
      <c r="E42" s="29"/>
      <c r="F42" s="29"/>
      <c r="G42" s="29"/>
      <c r="H42" s="64" t="str">
        <f t="shared" si="1"/>
        <v/>
      </c>
      <c r="I42" s="64" t="str">
        <f>IF(C42="","",IFERROR(_xlfn.IFS($G$38="Natural gas (MMBtu)",C$15*(G42/'conversion factors'!B$3),$G$38="Oil #2 (MMBtu)",C$16*(G42/'conversion factors'!B$4),$G$38="Oil #4 (MMBtu)",C$17*(G42/'conversion factors'!B$5),$G$38="Oil #6 (MMBtu)",C$18*(G42/'conversion factors'!B$6),$G$38="Steam (MMBtu)",C$19*(G42/'conversion factors'!B$7),$G$38="LPG (propane, butane) (MMBtu)",C$20*(G42/'conversion factors'!B$8),$G$38="Coal (MMBtu)",C$21*(G42/'conversion factors'!B$9)),""))</f>
        <v/>
      </c>
      <c r="J42" s="27"/>
      <c r="K42" s="65" t="str">
        <f t="shared" si="2"/>
        <v/>
      </c>
      <c r="L42" s="66" t="str">
        <f>IFERROR((SUM('ROI-IRR-NPV'!C7:V7)-J42)/J42,"")</f>
        <v/>
      </c>
      <c r="M42" s="66" t="str">
        <f>IFERROR(IRR('ROI-IRR-NPV'!B7:V7),"")</f>
        <v/>
      </c>
      <c r="N42" s="67" t="str">
        <f>IF(D$30="","",IFERROR(NPV(I$33,'ROI-IRR-NPV'!C7:V7)+'ROI-IRR-NPV'!B7,""))</f>
        <v/>
      </c>
    </row>
    <row r="43" spans="2:14">
      <c r="B43" s="69" t="s">
        <v>39</v>
      </c>
      <c r="C43" s="24"/>
      <c r="D43" s="21"/>
      <c r="E43" s="29"/>
      <c r="F43" s="29"/>
      <c r="G43" s="29"/>
      <c r="H43" s="64" t="str">
        <f t="shared" si="1"/>
        <v/>
      </c>
      <c r="I43" s="64" t="str">
        <f>IF(C43="","",IFERROR(_xlfn.IFS($G$38="Natural gas (MMBtu)",C$15*(G43/'conversion factors'!B$3),$G$38="Oil #2 (MMBtu)",C$16*(G43/'conversion factors'!B$4),$G$38="Oil #4 (MMBtu)",C$17*(G43/'conversion factors'!B$5),$G$38="Oil #6 (MMBtu)",C$18*(G43/'conversion factors'!B$6),$G$38="Steam (MMBtu)",C$19*(G43/'conversion factors'!B$7),$G$38="LPG (propane, butane) (MMBtu)",C$20*(G43/'conversion factors'!B$8),$G$38="Coal (MMBtu)",C$21*(G43/'conversion factors'!B$9)),""))</f>
        <v/>
      </c>
      <c r="J43" s="27"/>
      <c r="K43" s="65" t="str">
        <f t="shared" si="2"/>
        <v/>
      </c>
      <c r="L43" s="66" t="str">
        <f>IFERROR((SUM('ROI-IRR-NPV'!C8:V8)-J43)/J43,"")</f>
        <v/>
      </c>
      <c r="M43" s="66" t="str">
        <f>IFERROR(IRR('ROI-IRR-NPV'!B8:V8),"")</f>
        <v/>
      </c>
      <c r="N43" s="67" t="str">
        <f>IF(D$30="","",IFERROR(NPV(I$33,'ROI-IRR-NPV'!C8:V8)+'ROI-IRR-NPV'!B8,""))</f>
        <v/>
      </c>
    </row>
    <row r="44" spans="2:14">
      <c r="B44" s="69" t="s">
        <v>83</v>
      </c>
      <c r="C44" s="24"/>
      <c r="D44" s="21"/>
      <c r="E44" s="29"/>
      <c r="F44" s="29"/>
      <c r="G44" s="29"/>
      <c r="H44" s="64" t="str">
        <f t="shared" si="1"/>
        <v/>
      </c>
      <c r="I44" s="64" t="str">
        <f>IF(C44="","",IFERROR(_xlfn.IFS($G$38="Natural gas (MMBtu)",C$15*(G44/'conversion factors'!B$3),$G$38="Oil #2 (MMBtu)",C$16*(G44/'conversion factors'!B$4),$G$38="Oil #4 (MMBtu)",C$17*(G44/'conversion factors'!B$5),$G$38="Oil #6 (MMBtu)",C$18*(G44/'conversion factors'!B$6),$G$38="Steam (MMBtu)",C$19*(G44/'conversion factors'!B$7),$G$38="LPG (propane, butane) (MMBtu)",C$20*(G44/'conversion factors'!B$8),$G$38="Coal (MMBtu)",C$21*(G44/'conversion factors'!B$9)),""))</f>
        <v/>
      </c>
      <c r="J44" s="27"/>
      <c r="K44" s="65" t="str">
        <f t="shared" si="2"/>
        <v/>
      </c>
      <c r="L44" s="66" t="str">
        <f>IFERROR((SUM('ROI-IRR-NPV'!C9:V9)-J44)/J44,"")</f>
        <v/>
      </c>
      <c r="M44" s="66" t="str">
        <f>IFERROR(IRR('ROI-IRR-NPV'!B9:V9),"")</f>
        <v/>
      </c>
      <c r="N44" s="67" t="str">
        <f>IF(D$30="","",IFERROR(NPV(I$33,'ROI-IRR-NPV'!C9:V9)+'ROI-IRR-NPV'!B9,""))</f>
        <v/>
      </c>
    </row>
    <row r="45" spans="2:14">
      <c r="B45" s="69" t="s">
        <v>84</v>
      </c>
      <c r="C45" s="24"/>
      <c r="D45" s="21"/>
      <c r="E45" s="29"/>
      <c r="F45" s="29"/>
      <c r="G45" s="29"/>
      <c r="H45" s="64" t="str">
        <f t="shared" si="1"/>
        <v/>
      </c>
      <c r="I45" s="64" t="str">
        <f>IF(C45="","",IFERROR(_xlfn.IFS($G$38="Natural gas (MMBtu)",C$15*(G45/'conversion factors'!B$3),$G$38="Oil #2 (MMBtu)",C$16*(G45/'conversion factors'!B$4),$G$38="Oil #4 (MMBtu)",C$17*(G45/'conversion factors'!B$5),$G$38="Oil #6 (MMBtu)",C$18*(G45/'conversion factors'!B$6),$G$38="Steam (MMBtu)",C$19*(G45/'conversion factors'!B$7),$G$38="LPG (propane, butane) (MMBtu)",C$20*(G45/'conversion factors'!B$8),$G$38="Coal (MMBtu)",C$21*(G45/'conversion factors'!B$9)),""))</f>
        <v/>
      </c>
      <c r="J45" s="27"/>
      <c r="K45" s="65" t="str">
        <f t="shared" si="2"/>
        <v/>
      </c>
      <c r="L45" s="66" t="str">
        <f>IFERROR((SUM('ROI-IRR-NPV'!C10:V10)-J45)/J45,"")</f>
        <v/>
      </c>
      <c r="M45" s="66" t="str">
        <f>IFERROR(IRR('ROI-IRR-NPV'!B10:V10),"")</f>
        <v/>
      </c>
      <c r="N45" s="67" t="str">
        <f>IF(D$30="","",IFERROR(NPV(I$33,'ROI-IRR-NPV'!C10:V10)+'ROI-IRR-NPV'!B10,""))</f>
        <v/>
      </c>
    </row>
    <row r="46" spans="2:14">
      <c r="B46" s="69" t="s">
        <v>85</v>
      </c>
      <c r="C46" s="24"/>
      <c r="D46" s="21"/>
      <c r="E46" s="29"/>
      <c r="F46" s="29"/>
      <c r="G46" s="29"/>
      <c r="H46" s="64" t="str">
        <f t="shared" si="1"/>
        <v/>
      </c>
      <c r="I46" s="64" t="str">
        <f>IF(C46="","",IFERROR(_xlfn.IFS($G$38="Natural gas (MMBtu)",C$15*(G46/'conversion factors'!B$3),$G$38="Oil #2 (MMBtu)",C$16*(G46/'conversion factors'!B$4),$G$38="Oil #4 (MMBtu)",C$17*(G46/'conversion factors'!B$5),$G$38="Oil #6 (MMBtu)",C$18*(G46/'conversion factors'!B$6),$G$38="Steam (MMBtu)",C$19*(G46/'conversion factors'!B$7),$G$38="LPG (propane, butane) (MMBtu)",C$20*(G46/'conversion factors'!B$8),$G$38="Coal (MMBtu)",C$21*(G46/'conversion factors'!B$9)),""))</f>
        <v/>
      </c>
      <c r="J46" s="27"/>
      <c r="K46" s="65" t="str">
        <f t="shared" si="2"/>
        <v/>
      </c>
      <c r="L46" s="66" t="str">
        <f>IFERROR((SUM('ROI-IRR-NPV'!C11:V11)-J46)/J46,"")</f>
        <v/>
      </c>
      <c r="M46" s="66" t="str">
        <f>IFERROR(IRR('ROI-IRR-NPV'!B11:V11),"")</f>
        <v/>
      </c>
      <c r="N46" s="67" t="str">
        <f>IF(D$30="","",IFERROR(NPV(I$33,'ROI-IRR-NPV'!C11:V11)+'ROI-IRR-NPV'!B11,""))</f>
        <v/>
      </c>
    </row>
    <row r="47" spans="2:14">
      <c r="B47" s="69" t="s">
        <v>86</v>
      </c>
      <c r="C47" s="24"/>
      <c r="D47" s="21"/>
      <c r="E47" s="29"/>
      <c r="F47" s="29"/>
      <c r="G47" s="29"/>
      <c r="H47" s="64" t="str">
        <f t="shared" si="1"/>
        <v/>
      </c>
      <c r="I47" s="64" t="str">
        <f>IF(C47="","",IFERROR(_xlfn.IFS($G$38="Natural gas (MMBtu)",C$15*(G47/'conversion factors'!B$3),$G$38="Oil #2 (MMBtu)",C$16*(G47/'conversion factors'!B$4),$G$38="Oil #4 (MMBtu)",C$17*(G47/'conversion factors'!B$5),$G$38="Oil #6 (MMBtu)",C$18*(G47/'conversion factors'!B$6),$G$38="Steam (MMBtu)",C$19*(G47/'conversion factors'!B$7),$G$38="LPG (propane, butane) (MMBtu)",C$20*(G47/'conversion factors'!B$8),$G$38="Coal (MMBtu)",C$21*(G47/'conversion factors'!B$9)),""))</f>
        <v/>
      </c>
      <c r="J47" s="27"/>
      <c r="K47" s="65" t="str">
        <f t="shared" si="2"/>
        <v/>
      </c>
      <c r="L47" s="66" t="str">
        <f>IFERROR((SUM('ROI-IRR-NPV'!C12:V12)-J47)/J47,"")</f>
        <v/>
      </c>
      <c r="M47" s="66" t="str">
        <f>IFERROR(IRR('ROI-IRR-NPV'!B12:V12),"")</f>
        <v/>
      </c>
      <c r="N47" s="67" t="str">
        <f>IF(D$30="","",IFERROR(NPV(I$33,'ROI-IRR-NPV'!C12:V12)+'ROI-IRR-NPV'!B12,""))</f>
        <v/>
      </c>
    </row>
    <row r="48" spans="2:14">
      <c r="B48" s="69" t="s">
        <v>87</v>
      </c>
      <c r="C48" s="24"/>
      <c r="D48" s="21"/>
      <c r="E48" s="29"/>
      <c r="F48" s="29"/>
      <c r="G48" s="29"/>
      <c r="H48" s="64" t="str">
        <f t="shared" si="1"/>
        <v/>
      </c>
      <c r="I48" s="64" t="str">
        <f>IF(C48="","",IFERROR(_xlfn.IFS($G$38="Natural gas (MMBtu)",C$15*(G48/'conversion factors'!B$3),$G$38="Oil #2 (MMBtu)",C$16*(G48/'conversion factors'!B$4),$G$38="Oil #4 (MMBtu)",C$17*(G48/'conversion factors'!B$5),$G$38="Oil #6 (MMBtu)",C$18*(G48/'conversion factors'!B$6),$G$38="Steam (MMBtu)",C$19*(G48/'conversion factors'!B$7),$G$38="LPG (propane, butane) (MMBtu)",C$20*(G48/'conversion factors'!B$8),$G$38="Coal (MMBtu)",C$21*(G48/'conversion factors'!B$9)),""))</f>
        <v/>
      </c>
      <c r="J48" s="27"/>
      <c r="K48" s="65" t="str">
        <f t="shared" si="2"/>
        <v/>
      </c>
      <c r="L48" s="66" t="str">
        <f>IFERROR((SUM('ROI-IRR-NPV'!C13:V13)-J48)/J48,"")</f>
        <v/>
      </c>
      <c r="M48" s="66" t="str">
        <f>IFERROR(IRR('ROI-IRR-NPV'!B13:V13),"")</f>
        <v/>
      </c>
      <c r="N48" s="67" t="str">
        <f>IF(D$30="","",IFERROR(NPV(I$33,'ROI-IRR-NPV'!C13:V13)+'ROI-IRR-NPV'!B13,""))</f>
        <v/>
      </c>
    </row>
    <row r="49" spans="2:15">
      <c r="B49" s="69" t="s">
        <v>88</v>
      </c>
      <c r="C49" s="24"/>
      <c r="D49" s="21"/>
      <c r="E49" s="29"/>
      <c r="F49" s="29"/>
      <c r="G49" s="29"/>
      <c r="H49" s="64" t="str">
        <f t="shared" si="1"/>
        <v/>
      </c>
      <c r="I49" s="64" t="str">
        <f>IF(C49="","",IFERROR(_xlfn.IFS($G$38="Natural gas (MMBtu)",C$15*(G49/'conversion factors'!B$3),$G$38="Oil #2 (MMBtu)",C$16*(G49/'conversion factors'!B$4),$G$38="Oil #4 (MMBtu)",C$17*(G49/'conversion factors'!B$5),$G$38="Oil #6 (MMBtu)",C$18*(G49/'conversion factors'!B$6),$G$38="Steam (MMBtu)",C$19*(G49/'conversion factors'!B$7),$G$38="LPG (propane, butane) (MMBtu)",C$20*(G49/'conversion factors'!B$8),$G$38="Coal (MMBtu)",C$21*(G49/'conversion factors'!B$9)),""))</f>
        <v/>
      </c>
      <c r="J49" s="27"/>
      <c r="K49" s="65" t="str">
        <f t="shared" si="2"/>
        <v/>
      </c>
      <c r="L49" s="66" t="str">
        <f>IFERROR((SUM('ROI-IRR-NPV'!C14:V14)-J49)/J49,"")</f>
        <v/>
      </c>
      <c r="M49" s="66" t="str">
        <f>IFERROR(IRR('ROI-IRR-NPV'!B14:V14),"")</f>
        <v/>
      </c>
      <c r="N49" s="67" t="str">
        <f>IF(D$30="","",IFERROR(NPV(I$33,'ROI-IRR-NPV'!C14:V14)+'ROI-IRR-NPV'!B14,""))</f>
        <v/>
      </c>
    </row>
    <row r="50" spans="2:15">
      <c r="B50" s="69" t="s">
        <v>89</v>
      </c>
      <c r="C50" s="24"/>
      <c r="D50" s="21"/>
      <c r="E50" s="29"/>
      <c r="F50" s="29"/>
      <c r="G50" s="29"/>
      <c r="H50" s="64" t="str">
        <f t="shared" si="1"/>
        <v/>
      </c>
      <c r="I50" s="64" t="str">
        <f>IF(C50="","",IFERROR(_xlfn.IFS($G$38="Natural gas (MMBtu)",C$15*(G50/'conversion factors'!B$3),$G$38="Oil #2 (MMBtu)",C$16*(G50/'conversion factors'!B$4),$G$38="Oil #4 (MMBtu)",C$17*(G50/'conversion factors'!B$5),$G$38="Oil #6 (MMBtu)",C$18*(G50/'conversion factors'!B$6),$G$38="Steam (MMBtu)",C$19*(G50/'conversion factors'!B$7),$G$38="LPG (propane, butane) (MMBtu)",C$20*(G50/'conversion factors'!B$8),$G$38="Coal (MMBtu)",C$21*(G50/'conversion factors'!B$9)),""))</f>
        <v/>
      </c>
      <c r="J50" s="27"/>
      <c r="K50" s="65" t="str">
        <f t="shared" si="2"/>
        <v/>
      </c>
      <c r="L50" s="66" t="str">
        <f>IFERROR((SUM('ROI-IRR-NPV'!C15:V15)-J50)/J50,"")</f>
        <v/>
      </c>
      <c r="M50" s="66" t="str">
        <f>IFERROR(IRR('ROI-IRR-NPV'!B15:V15),"")</f>
        <v/>
      </c>
      <c r="N50" s="67" t="str">
        <f>IF(D$30="","",IFERROR(NPV(I$33,'ROI-IRR-NPV'!C15:V15)+'ROI-IRR-NPV'!B15,""))</f>
        <v/>
      </c>
    </row>
    <row r="51" spans="2:15">
      <c r="B51" s="69" t="s">
        <v>90</v>
      </c>
      <c r="C51" s="24"/>
      <c r="D51" s="21"/>
      <c r="E51" s="29"/>
      <c r="F51" s="29"/>
      <c r="G51" s="29"/>
      <c r="H51" s="64" t="str">
        <f t="shared" si="1"/>
        <v/>
      </c>
      <c r="I51" s="64" t="str">
        <f>IF(C51="","",IFERROR(_xlfn.IFS($G$38="Natural gas (MMBtu)",C$15*(G51/'conversion factors'!B$3),$G$38="Oil #2 (MMBtu)",C$16*(G51/'conversion factors'!B$4),$G$38="Oil #4 (MMBtu)",C$17*(G51/'conversion factors'!B$5),$G$38="Oil #6 (MMBtu)",C$18*(G51/'conversion factors'!B$6),$G$38="Steam (MMBtu)",C$19*(G51/'conversion factors'!B$7),$G$38="LPG (propane, butane) (MMBtu)",C$20*(G51/'conversion factors'!B$8),$G$38="Coal (MMBtu)",C$21*(G51/'conversion factors'!B$9)),""))</f>
        <v/>
      </c>
      <c r="J51" s="27"/>
      <c r="K51" s="65" t="str">
        <f t="shared" si="2"/>
        <v/>
      </c>
      <c r="L51" s="66" t="str">
        <f>IFERROR((SUM('ROI-IRR-NPV'!C16:V16)-J51)/J51,"")</f>
        <v/>
      </c>
      <c r="M51" s="66" t="str">
        <f>IFERROR(IRR('ROI-IRR-NPV'!B16:V16),"")</f>
        <v/>
      </c>
      <c r="N51" s="67" t="str">
        <f>IF(D$30="","",IFERROR(NPV(I$33,'ROI-IRR-NPV'!C16:V16)+'ROI-IRR-NPV'!B16,""))</f>
        <v/>
      </c>
    </row>
    <row r="52" spans="2:15">
      <c r="B52" s="69" t="s">
        <v>91</v>
      </c>
      <c r="C52" s="24"/>
      <c r="D52" s="21"/>
      <c r="E52" s="29"/>
      <c r="F52" s="29"/>
      <c r="G52" s="29"/>
      <c r="H52" s="64" t="str">
        <f t="shared" si="1"/>
        <v/>
      </c>
      <c r="I52" s="64" t="str">
        <f>IF(C52="","",IFERROR(_xlfn.IFS($G$38="Natural gas (MMBtu)",C$15*(G52/'conversion factors'!B$3),$G$38="Oil #2 (MMBtu)",C$16*(G52/'conversion factors'!B$4),$G$38="Oil #4 (MMBtu)",C$17*(G52/'conversion factors'!B$5),$G$38="Oil #6 (MMBtu)",C$18*(G52/'conversion factors'!B$6),$G$38="Steam (MMBtu)",C$19*(G52/'conversion factors'!B$7),$G$38="LPG (propane, butane) (MMBtu)",C$20*(G52/'conversion factors'!B$8),$G$38="Coal (MMBtu)",C$21*(G52/'conversion factors'!B$9)),""))</f>
        <v/>
      </c>
      <c r="J52" s="27"/>
      <c r="K52" s="65" t="str">
        <f t="shared" si="2"/>
        <v/>
      </c>
      <c r="L52" s="66" t="str">
        <f>IFERROR((SUM('ROI-IRR-NPV'!C17:V17)-J52)/J52,"")</f>
        <v/>
      </c>
      <c r="M52" s="66" t="str">
        <f>IFERROR(IRR('ROI-IRR-NPV'!B17:V17),"")</f>
        <v/>
      </c>
      <c r="N52" s="67" t="str">
        <f>IF(D$30="","",IFERROR(NPV(I$33,'ROI-IRR-NPV'!C17:V17)+'ROI-IRR-NPV'!B17,""))</f>
        <v/>
      </c>
    </row>
    <row r="53" spans="2:15">
      <c r="B53" s="69" t="s">
        <v>180</v>
      </c>
      <c r="C53" s="24"/>
      <c r="D53" s="21"/>
      <c r="E53" s="29"/>
      <c r="F53" s="29"/>
      <c r="G53" s="29"/>
      <c r="H53" s="64" t="str">
        <f t="shared" ref="H53:H55" si="3">IF(C53="","",(F53*C$14))</f>
        <v/>
      </c>
      <c r="I53" s="64" t="str">
        <f>IF(C53="","",IFERROR(_xlfn.IFS($G$38="Natural gas (MMBtu)",C$15*(G53/'conversion factors'!B$3),$G$38="Oil #2 (MMBtu)",C$16*(G53/'conversion factors'!B$4),$G$38="Oil #4 (MMBtu)",C$17*(G53/'conversion factors'!B$5),$G$38="Oil #6 (MMBtu)",C$18*(G53/'conversion factors'!B$6),$G$38="Steam (MMBtu)",C$19*(G53/'conversion factors'!B$7),$G$38="LPG (propane, butane) (MMBtu)",C$20*(G53/'conversion factors'!B$8),$G$38="Coal (MMBtu)",C$21*(G53/'conversion factors'!B$9)),""))</f>
        <v/>
      </c>
      <c r="J53" s="27"/>
      <c r="K53" s="65" t="str">
        <f t="shared" si="2"/>
        <v/>
      </c>
      <c r="L53" s="66" t="str">
        <f>IFERROR((SUM('ROI-IRR-NPV'!C18:V18)-J53)/J53,"")</f>
        <v/>
      </c>
      <c r="M53" s="66" t="str">
        <f>IFERROR(IRR('ROI-IRR-NPV'!B18:V18),"")</f>
        <v/>
      </c>
      <c r="N53" s="67" t="str">
        <f>IF(D$30="","",IFERROR(NPV(I$33,'ROI-IRR-NPV'!C18:V18)+'ROI-IRR-NPV'!B18,""))</f>
        <v/>
      </c>
    </row>
    <row r="54" spans="2:15" ht="17.25">
      <c r="B54" s="69" t="s">
        <v>181</v>
      </c>
      <c r="C54" s="24"/>
      <c r="D54" s="24"/>
      <c r="E54" s="29"/>
      <c r="F54" s="29"/>
      <c r="G54" s="29"/>
      <c r="H54" s="124" t="str">
        <f t="shared" si="3"/>
        <v/>
      </c>
      <c r="I54" s="124"/>
      <c r="J54" s="27"/>
      <c r="K54" s="65" t="str">
        <f t="shared" si="2"/>
        <v/>
      </c>
      <c r="L54" s="66" t="str">
        <f>IFERROR((SUM('ROI-IRR-NPV'!C19:V19)-J54)/J54,"")</f>
        <v/>
      </c>
      <c r="M54" s="66" t="str">
        <f>IFERROR(IRR('ROI-IRR-NPV'!B19:V19),"")</f>
        <v/>
      </c>
      <c r="N54" s="67" t="str">
        <f>IF(D$30="","",IFERROR(NPV(I$33,'ROI-IRR-NPV'!C19:V19)+'ROI-IRR-NPV'!B19,""))</f>
        <v/>
      </c>
    </row>
    <row r="55" spans="2:15" ht="18" thickBot="1">
      <c r="B55" s="70" t="s">
        <v>182</v>
      </c>
      <c r="C55" s="25"/>
      <c r="D55" s="25"/>
      <c r="E55" s="126"/>
      <c r="F55" s="126"/>
      <c r="G55" s="126"/>
      <c r="H55" s="125" t="str">
        <f t="shared" si="3"/>
        <v/>
      </c>
      <c r="I55" s="125"/>
      <c r="J55" s="28"/>
      <c r="K55" s="127" t="str">
        <f t="shared" si="2"/>
        <v/>
      </c>
      <c r="L55" s="103" t="str">
        <f>IFERROR((SUM('ROI-IRR-NPV'!C20:V20)-J55)/J55,"")</f>
        <v/>
      </c>
      <c r="M55" s="103" t="str">
        <f>IFERROR(IRR('ROI-IRR-NPV'!B20:V20),"")</f>
        <v/>
      </c>
      <c r="N55" s="104" t="str">
        <f>IF(D$30="","",IFERROR(NPV(I$33,'ROI-IRR-NPV'!C20:V20)+'ROI-IRR-NPV'!B20,""))</f>
        <v/>
      </c>
    </row>
    <row r="56" spans="2:15" ht="15.75" thickBot="1">
      <c r="B56" s="71" t="s">
        <v>148</v>
      </c>
      <c r="C56" s="72"/>
      <c r="D56" s="73" t="s">
        <v>120</v>
      </c>
      <c r="E56" s="74">
        <f t="shared" ref="E56:J56" si="4">SUMIF($D39:$D55,"Recommended (R)",E39:E55)+SUMIF($D39:$D55,"Implemented (I)",E39:E55)+SUMIF($D39:$D55,"Rec. Mutually Exclusive (RME)",E39:E55)</f>
        <v>0</v>
      </c>
      <c r="F56" s="74">
        <f t="shared" si="4"/>
        <v>0</v>
      </c>
      <c r="G56" s="74">
        <f t="shared" si="4"/>
        <v>0</v>
      </c>
      <c r="H56" s="123">
        <f t="shared" si="4"/>
        <v>0</v>
      </c>
      <c r="I56" s="123">
        <f t="shared" si="4"/>
        <v>0</v>
      </c>
      <c r="J56" s="75">
        <f t="shared" si="4"/>
        <v>0</v>
      </c>
      <c r="K56" s="128" t="str">
        <f>IFERROR(J56/(H56+I56),"")</f>
        <v/>
      </c>
      <c r="L56" s="76" t="str">
        <f>IFERROR((SUM('ROI-IRR-NPV'!C21:V21)-J56)/J56,"")</f>
        <v/>
      </c>
      <c r="M56" s="76" t="str">
        <f>IFERROR(IRR('ROI-IRR-NPV'!B21:V21),"")</f>
        <v/>
      </c>
      <c r="N56" s="102" t="str">
        <f>IF(D$30="","",IFERROR(NPV(I$33,'ROI-IRR-NPV'!C21:V21)+'ROI-IRR-NPV'!B21,""))</f>
        <v/>
      </c>
    </row>
    <row r="57" spans="2:15">
      <c r="B57" s="57" t="s">
        <v>40</v>
      </c>
    </row>
    <row r="58" spans="2:15" ht="17.25">
      <c r="B58" s="31" t="s">
        <v>174</v>
      </c>
      <c r="I58" s="94"/>
      <c r="J58" s="94"/>
      <c r="K58" s="94"/>
      <c r="L58" s="94"/>
      <c r="M58" s="94"/>
      <c r="N58" s="94"/>
      <c r="O58" s="94"/>
    </row>
    <row r="59" spans="2:15" ht="17.25">
      <c r="B59" s="31" t="s">
        <v>175</v>
      </c>
      <c r="I59" s="94"/>
      <c r="J59" s="94"/>
      <c r="K59" s="94"/>
      <c r="L59" s="94"/>
      <c r="M59" s="94"/>
      <c r="N59" s="94"/>
      <c r="O59" s="94"/>
    </row>
    <row r="60" spans="2:15" ht="17.25">
      <c r="B60" s="31" t="s">
        <v>183</v>
      </c>
    </row>
  </sheetData>
  <sheetProtection selectLockedCells="1"/>
  <dataConsolidate/>
  <mergeCells count="28">
    <mergeCell ref="E37:E38"/>
    <mergeCell ref="C7:F7"/>
    <mergeCell ref="C8:F8"/>
    <mergeCell ref="C9:F9"/>
    <mergeCell ref="C10:F10"/>
    <mergeCell ref="C11:F11"/>
    <mergeCell ref="B30:C30"/>
    <mergeCell ref="B25:C25"/>
    <mergeCell ref="B26:C26"/>
    <mergeCell ref="B27:C27"/>
    <mergeCell ref="B28:C28"/>
    <mergeCell ref="B29:C29"/>
    <mergeCell ref="I2:J2"/>
    <mergeCell ref="B37:B38"/>
    <mergeCell ref="L37:L38"/>
    <mergeCell ref="M37:M38"/>
    <mergeCell ref="G29:I29"/>
    <mergeCell ref="G13:J13"/>
    <mergeCell ref="I37:I38"/>
    <mergeCell ref="J36:N36"/>
    <mergeCell ref="N37:N38"/>
    <mergeCell ref="F36:I36"/>
    <mergeCell ref="D37:D38"/>
    <mergeCell ref="C37:C38"/>
    <mergeCell ref="H37:H38"/>
    <mergeCell ref="J37:J38"/>
    <mergeCell ref="K37:K38"/>
    <mergeCell ref="F37:F38"/>
  </mergeCells>
  <pageMargins left="0.7" right="0.7" top="0.75" bottom="0.75" header="0.3" footer="0.3"/>
  <pageSetup scale="51" orientation="landscape"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EDB3CA71-A98C-432A-99E6-B360E5648377}">
          <x14:formula1>
            <xm:f>'drop downs'!$C$3:$C$10</xm:f>
          </x14:formula1>
          <xm:sqref>G38</xm:sqref>
        </x14:dataValidation>
        <x14:dataValidation type="list" allowBlank="1" showInputMessage="1" showErrorMessage="1" xr:uid="{9523F647-6BA1-4CAA-95A0-B3CF7EC8CD51}">
          <x14:formula1>
            <xm:f>'drop downs'!$I$2:$I$4</xm:f>
          </x14:formula1>
          <xm:sqref>D28</xm:sqref>
        </x14:dataValidation>
        <x14:dataValidation type="list" allowBlank="1" showInputMessage="1" showErrorMessage="1" xr:uid="{C7DF29D7-1AB9-4CAF-B4B8-D7C49A8882C5}">
          <x14:formula1>
            <xm:f>'drop downs'!$E$2:$E$5</xm:f>
          </x14:formula1>
          <xm:sqref>D27</xm:sqref>
        </x14:dataValidation>
        <x14:dataValidation type="list" showInputMessage="1" showErrorMessage="1" promptTitle="Measure Status" prompt="Please select a measure status from the list." xr:uid="{A9E4CAB9-BEC6-40A6-A698-F98D1A6DED72}">
          <x14:formula1>
            <xm:f>'drop downs'!$A$2:$A$6</xm:f>
          </x14:formula1>
          <xm:sqref>D39:D55</xm:sqref>
        </x14:dataValidation>
        <x14:dataValidation type="list" allowBlank="1" showInputMessage="1" showErrorMessage="1" error="Please select a measure status from the list" prompt="A measure status must be selected for each ECM" xr:uid="{67388948-4F32-4528-B50F-DB2281DC1061}">
          <x14:formula1>
            <xm:f>'drop downs'!$A$2:$A$6</xm:f>
          </x14:formula1>
          <xm:sqref>D37</xm:sqref>
        </x14:dataValidation>
        <x14:dataValidation type="list" allowBlank="1" showInputMessage="1" showErrorMessage="1" xr:uid="{54E4CA68-6761-470E-BEDE-2561F139F74B}">
          <x14:formula1>
            <xm:f>'drop downs'!$M$2:$M$13</xm:f>
          </x14:formula1>
          <xm:sqref>G15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983B8-DF86-4F70-89F7-628C948DD58B}">
  <dimension ref="A1:BGC21"/>
  <sheetViews>
    <sheetView workbookViewId="0">
      <selection activeCell="B21" sqref="B21"/>
    </sheetView>
  </sheetViews>
  <sheetFormatPr defaultRowHeight="15"/>
  <cols>
    <col min="1" max="1" width="14.85546875" customWidth="1"/>
    <col min="2" max="2" width="11.140625" bestFit="1" customWidth="1"/>
    <col min="3" max="3" width="8.42578125" bestFit="1" customWidth="1"/>
    <col min="4" max="7" width="8.140625" bestFit="1" customWidth="1"/>
    <col min="8" max="22" width="8.42578125" bestFit="1" customWidth="1"/>
  </cols>
  <sheetData>
    <row r="1" spans="1:1537">
      <c r="A1" s="14"/>
      <c r="B1" s="15" t="s">
        <v>145</v>
      </c>
      <c r="C1" s="189" t="s">
        <v>144</v>
      </c>
      <c r="D1" s="189"/>
      <c r="E1" s="189"/>
      <c r="F1" s="189"/>
      <c r="G1" s="189"/>
      <c r="H1" s="189"/>
      <c r="I1" s="189"/>
      <c r="J1" s="189"/>
      <c r="K1" s="189"/>
      <c r="L1" s="189"/>
      <c r="M1" s="189"/>
      <c r="N1" s="189"/>
      <c r="O1" s="189"/>
      <c r="P1" s="189"/>
      <c r="Q1" s="189"/>
      <c r="R1" s="189"/>
      <c r="S1" s="189"/>
      <c r="T1" s="189"/>
      <c r="U1" s="189"/>
      <c r="V1" s="189"/>
    </row>
    <row r="2" spans="1:1537">
      <c r="A2" s="14"/>
      <c r="B2" s="15"/>
      <c r="C2" s="16">
        <v>1</v>
      </c>
      <c r="D2" s="16">
        <v>2</v>
      </c>
      <c r="E2" s="16">
        <v>3</v>
      </c>
      <c r="F2" s="16">
        <v>4</v>
      </c>
      <c r="G2" s="16">
        <v>5</v>
      </c>
      <c r="H2" s="16">
        <v>6</v>
      </c>
      <c r="I2" s="16">
        <v>7</v>
      </c>
      <c r="J2" s="16">
        <v>8</v>
      </c>
      <c r="K2" s="16">
        <v>9</v>
      </c>
      <c r="L2" s="16">
        <v>10</v>
      </c>
      <c r="M2" s="16">
        <v>11</v>
      </c>
      <c r="N2" s="16">
        <v>12</v>
      </c>
      <c r="O2" s="16">
        <v>13</v>
      </c>
      <c r="P2" s="16">
        <v>14</v>
      </c>
      <c r="Q2" s="16">
        <v>15</v>
      </c>
      <c r="R2" s="16">
        <v>16</v>
      </c>
      <c r="S2" s="16">
        <v>17</v>
      </c>
      <c r="T2" s="16">
        <v>18</v>
      </c>
      <c r="U2" s="16">
        <v>19</v>
      </c>
      <c r="V2" s="16">
        <v>20</v>
      </c>
    </row>
    <row r="3" spans="1:1537">
      <c r="A3" s="14"/>
      <c r="B3" s="17"/>
      <c r="C3" s="17" t="s">
        <v>124</v>
      </c>
      <c r="D3" s="17" t="s">
        <v>125</v>
      </c>
      <c r="E3" s="17" t="s">
        <v>126</v>
      </c>
      <c r="F3" s="17" t="s">
        <v>127</v>
      </c>
      <c r="G3" s="17" t="s">
        <v>128</v>
      </c>
      <c r="H3" s="17" t="s">
        <v>129</v>
      </c>
      <c r="I3" s="17" t="s">
        <v>130</v>
      </c>
      <c r="J3" s="17" t="s">
        <v>131</v>
      </c>
      <c r="K3" s="17" t="s">
        <v>132</v>
      </c>
      <c r="L3" s="17" t="s">
        <v>133</v>
      </c>
      <c r="M3" s="17" t="s">
        <v>134</v>
      </c>
      <c r="N3" s="17" t="s">
        <v>135</v>
      </c>
      <c r="O3" s="17" t="s">
        <v>136</v>
      </c>
      <c r="P3" s="17" t="s">
        <v>137</v>
      </c>
      <c r="Q3" s="17" t="s">
        <v>138</v>
      </c>
      <c r="R3" s="17" t="s">
        <v>139</v>
      </c>
      <c r="S3" s="17" t="s">
        <v>140</v>
      </c>
      <c r="T3" s="17" t="s">
        <v>141</v>
      </c>
      <c r="U3" s="17" t="s">
        <v>142</v>
      </c>
      <c r="V3" s="17" t="s">
        <v>143</v>
      </c>
    </row>
    <row r="4" spans="1:1537" s="13" customFormat="1">
      <c r="A4" s="13" t="s">
        <v>92</v>
      </c>
      <c r="B4" s="12">
        <f>'Project Summary Table'!J39*-1</f>
        <v>0</v>
      </c>
      <c r="C4" s="12">
        <f>IF(C$2&lt;='Project Summary Table'!$D$30,('Project Summary Table'!$H39+'Project Summary Table'!$I39)*(1+'Project Summary Table'!$I$32)^(C$2-1),0)</f>
        <v>0</v>
      </c>
      <c r="D4" s="12">
        <f>IF(D$2&lt;='Project Summary Table'!$D$30,('Project Summary Table'!$H39+'Project Summary Table'!$I39)*(1+'Project Summary Table'!$I$32)^(D2-1),0)</f>
        <v>0</v>
      </c>
      <c r="E4" s="12">
        <f>IF(E$2&lt;='Project Summary Table'!$D$30,('Project Summary Table'!$H39+'Project Summary Table'!$I39)*(1+'Project Summary Table'!$I$32)^(E2-1),0)</f>
        <v>0</v>
      </c>
      <c r="F4" s="12">
        <f>IF(F$2&lt;='Project Summary Table'!$D$30,('Project Summary Table'!$H39+'Project Summary Table'!$I39)*(1+'Project Summary Table'!$I$32)^(F2-1),0)</f>
        <v>0</v>
      </c>
      <c r="G4" s="12">
        <f>IF(G$2&lt;='Project Summary Table'!$D$30,('Project Summary Table'!$H39+'Project Summary Table'!$I39)*(1+'Project Summary Table'!$I$32)^(G2-1),0)</f>
        <v>0</v>
      </c>
      <c r="H4" s="12">
        <f>IF(H$2&lt;='Project Summary Table'!$D$30,('Project Summary Table'!$H39+'Project Summary Table'!$I39)*(1+'Project Summary Table'!$I$32)^(H2-1),0)</f>
        <v>0</v>
      </c>
      <c r="I4" s="12">
        <f>IF(I$2&lt;='Project Summary Table'!$D$30,('Project Summary Table'!$H39+'Project Summary Table'!$I39)*(1+'Project Summary Table'!$I$32)^(I2-1),0)</f>
        <v>0</v>
      </c>
      <c r="J4" s="12">
        <f>IF(J$2&lt;='Project Summary Table'!$D$30,('Project Summary Table'!$H39+'Project Summary Table'!$I39)*(1+'Project Summary Table'!$I$32)^(J2-1),0)</f>
        <v>0</v>
      </c>
      <c r="K4" s="12">
        <f>IF(K$2&lt;='Project Summary Table'!$D$30,('Project Summary Table'!$H39+'Project Summary Table'!$I39)*(1+'Project Summary Table'!$I$32)^(K2-1),0)</f>
        <v>0</v>
      </c>
      <c r="L4" s="12">
        <f>IF(L$2&lt;='Project Summary Table'!$D$30,('Project Summary Table'!$H39+'Project Summary Table'!$I39)*(1+'Project Summary Table'!$I$32)^(L2-1),0)</f>
        <v>0</v>
      </c>
      <c r="M4" s="12">
        <f>IF(M$2&lt;='Project Summary Table'!$D$30,('Project Summary Table'!$H39+'Project Summary Table'!$I39)*(1+'Project Summary Table'!$I$32)^(M2-1),0)</f>
        <v>0</v>
      </c>
      <c r="N4" s="12">
        <f>IF(N$2&lt;='Project Summary Table'!$D$30,('Project Summary Table'!$H39+'Project Summary Table'!$I39)*(1+'Project Summary Table'!$I$32)^(N2-1),0)</f>
        <v>0</v>
      </c>
      <c r="O4" s="12">
        <f>IF(O$2&lt;='Project Summary Table'!$D$30,('Project Summary Table'!$H39+'Project Summary Table'!$I39)*(1+'Project Summary Table'!$I$32)^(O2-1),0)</f>
        <v>0</v>
      </c>
      <c r="P4" s="12">
        <f>IF(P$2&lt;='Project Summary Table'!$D$30,('Project Summary Table'!$H39+'Project Summary Table'!$I39)*(1+'Project Summary Table'!$I$32)^(P2-1),0)</f>
        <v>0</v>
      </c>
      <c r="Q4" s="12">
        <f>IF(Q$2&lt;='Project Summary Table'!$D$30,('Project Summary Table'!$H39+'Project Summary Table'!$I39)*(1+'Project Summary Table'!$I$32)^(Q2-1),0)</f>
        <v>0</v>
      </c>
      <c r="R4" s="12">
        <f>IF(R$2&lt;='Project Summary Table'!$D$30,('Project Summary Table'!$H39+'Project Summary Table'!$I39)*(1+'Project Summary Table'!$I$32)^(R2-1),0)</f>
        <v>0</v>
      </c>
      <c r="S4" s="12">
        <f>IF(S$2&lt;='Project Summary Table'!$D$30,('Project Summary Table'!$H39+'Project Summary Table'!$I39)*(1+'Project Summary Table'!$I$32)^(S2-1),0)</f>
        <v>0</v>
      </c>
      <c r="T4" s="12">
        <f>IF(T$2&lt;='Project Summary Table'!$D$30,('Project Summary Table'!$H39+'Project Summary Table'!$I39)*(1+'Project Summary Table'!$I$32)^(T2-1),0)</f>
        <v>0</v>
      </c>
      <c r="U4" s="12">
        <f>IF(U$2&lt;='Project Summary Table'!$D$30,('Project Summary Table'!$H39+'Project Summary Table'!$I39)*(1+'Project Summary Table'!$I$32)^(U2-1),0)</f>
        <v>0</v>
      </c>
      <c r="V4" s="12">
        <f>IF(V$2&lt;='Project Summary Table'!$D$30,('Project Summary Table'!$H39+'Project Summary Table'!$I39)*(1+'Project Summary Table'!$I$32)^(V2-1),0)</f>
        <v>0</v>
      </c>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row>
    <row r="5" spans="1:1537">
      <c r="A5" t="s">
        <v>94</v>
      </c>
      <c r="B5" s="12">
        <f>'Project Summary Table'!J40*-1</f>
        <v>0</v>
      </c>
      <c r="C5" s="12">
        <f>IF(C$2&lt;='Project Summary Table'!$D$30,('Project Summary Table'!$H40+'Project Summary Table'!$I40)*(1+'Project Summary Table'!$I$32)^(C$2-1),0)</f>
        <v>0</v>
      </c>
      <c r="D5" s="12">
        <f>IF(D$2&lt;='Project Summary Table'!$D$30,('Project Summary Table'!$H40+'Project Summary Table'!$I40)*(1+'Project Summary Table'!$I$32)^(D$2-1),0)</f>
        <v>0</v>
      </c>
      <c r="E5" s="12">
        <f>IF(E$2&lt;='Project Summary Table'!$D$30,('Project Summary Table'!$H40+'Project Summary Table'!$I40)*(1+'Project Summary Table'!$I$32)^(E$2-1),0)</f>
        <v>0</v>
      </c>
      <c r="F5" s="12">
        <f>IF(F$2&lt;='Project Summary Table'!$D$30,('Project Summary Table'!$H40+'Project Summary Table'!$I40)*(1+'Project Summary Table'!$I$32)^(F$2-1),0)</f>
        <v>0</v>
      </c>
      <c r="G5" s="12">
        <f>IF(G$2&lt;='Project Summary Table'!$D$30,('Project Summary Table'!$H40+'Project Summary Table'!$I40)*(1+'Project Summary Table'!$I$32)^(G$2-1),0)</f>
        <v>0</v>
      </c>
      <c r="H5" s="12">
        <f>IF(H$2&lt;='Project Summary Table'!$D$30,('Project Summary Table'!$H40+'Project Summary Table'!$I40)*(1+'Project Summary Table'!$I$32)^(H$2-1),0)</f>
        <v>0</v>
      </c>
      <c r="I5" s="12">
        <f>IF(I$2&lt;='Project Summary Table'!$D$30,('Project Summary Table'!$H40+'Project Summary Table'!$I40)*(1+'Project Summary Table'!$I$32)^(I$2-1),0)</f>
        <v>0</v>
      </c>
      <c r="J5" s="12">
        <f>IF(J$2&lt;='Project Summary Table'!$D$30,('Project Summary Table'!$H40+'Project Summary Table'!$I40)*(1+'Project Summary Table'!$I$32)^(J$2-1),0)</f>
        <v>0</v>
      </c>
      <c r="K5" s="12">
        <f>IF(K$2&lt;='Project Summary Table'!$D$30,('Project Summary Table'!$H40+'Project Summary Table'!$I40)*(1+'Project Summary Table'!$I$32)^(K$2-1),0)</f>
        <v>0</v>
      </c>
      <c r="L5" s="12">
        <f>IF(L$2&lt;='Project Summary Table'!$D$30,('Project Summary Table'!$H40+'Project Summary Table'!$I40)*(1+'Project Summary Table'!$I$32)^(L$2-1),0)</f>
        <v>0</v>
      </c>
      <c r="M5" s="12">
        <f>IF(M$2&lt;='Project Summary Table'!$D$30,('Project Summary Table'!$H40+'Project Summary Table'!$I40)*(1+'Project Summary Table'!$I$32)^(M$2-1),0)</f>
        <v>0</v>
      </c>
      <c r="N5" s="12">
        <f>IF(N$2&lt;='Project Summary Table'!$D$30,('Project Summary Table'!$H40+'Project Summary Table'!$I40)*(1+'Project Summary Table'!$I$32)^(N$2-1),0)</f>
        <v>0</v>
      </c>
      <c r="O5" s="12">
        <f>IF(O$2&lt;='Project Summary Table'!$D$30,('Project Summary Table'!$H40+'Project Summary Table'!$I40)*(1+'Project Summary Table'!$I$32)^(O$2-1),0)</f>
        <v>0</v>
      </c>
      <c r="P5" s="12">
        <f>IF(P$2&lt;='Project Summary Table'!$D$30,('Project Summary Table'!$H40+'Project Summary Table'!$I40)*(1+'Project Summary Table'!$I$32)^(P$2-1),0)</f>
        <v>0</v>
      </c>
      <c r="Q5" s="12">
        <f>IF(Q$2&lt;='Project Summary Table'!$D$30,('Project Summary Table'!$H40+'Project Summary Table'!$I40)*(1+'Project Summary Table'!$I$32)^(Q$2-1),0)</f>
        <v>0</v>
      </c>
      <c r="R5" s="12">
        <f>IF(R$2&lt;='Project Summary Table'!$D$30,('Project Summary Table'!$H40+'Project Summary Table'!$I40)*(1+'Project Summary Table'!$I$32)^(R$2-1),0)</f>
        <v>0</v>
      </c>
      <c r="S5" s="12">
        <f>IF(S$2&lt;='Project Summary Table'!$D$30,('Project Summary Table'!$H40+'Project Summary Table'!$I40)*(1+'Project Summary Table'!$I$32)^(S$2-1),0)</f>
        <v>0</v>
      </c>
      <c r="T5" s="12">
        <f>IF(T$2&lt;='Project Summary Table'!$D$30,('Project Summary Table'!$H40+'Project Summary Table'!$I40)*(1+'Project Summary Table'!$I$32)^(T$2-1),0)</f>
        <v>0</v>
      </c>
      <c r="U5" s="12">
        <f>IF(U$2&lt;='Project Summary Table'!$D$30,('Project Summary Table'!$H40+'Project Summary Table'!$I40)*(1+'Project Summary Table'!$I$32)^(U$2-1),0)</f>
        <v>0</v>
      </c>
      <c r="V5" s="12">
        <f>IF(V$2&lt;='Project Summary Table'!$D$30,('Project Summary Table'!$H40+'Project Summary Table'!$I40)*(1+'Project Summary Table'!$I$32)^(V$2-1),0)</f>
        <v>0</v>
      </c>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c r="KY5" s="12"/>
      <c r="KZ5" s="12"/>
      <c r="LA5" s="12"/>
      <c r="LB5" s="12"/>
      <c r="LC5" s="12"/>
      <c r="LD5" s="12"/>
      <c r="LE5" s="12"/>
      <c r="LF5" s="12"/>
      <c r="LG5" s="12"/>
      <c r="LH5" s="12"/>
      <c r="LI5" s="12"/>
      <c r="LJ5" s="12"/>
      <c r="LK5" s="12"/>
      <c r="LL5" s="12"/>
      <c r="LM5" s="12"/>
      <c r="LN5" s="12"/>
      <c r="LO5" s="12"/>
      <c r="LP5" s="12"/>
      <c r="LQ5" s="12"/>
      <c r="LR5" s="12"/>
      <c r="LS5" s="12"/>
      <c r="LT5" s="12"/>
      <c r="LU5" s="12"/>
      <c r="LV5" s="12"/>
      <c r="LW5" s="12"/>
      <c r="LX5" s="12"/>
      <c r="LY5" s="12"/>
      <c r="LZ5" s="12"/>
      <c r="MA5" s="12"/>
      <c r="MB5" s="12"/>
      <c r="MC5" s="12"/>
      <c r="MD5" s="12"/>
      <c r="ME5" s="12"/>
      <c r="MF5" s="12"/>
      <c r="MG5" s="12"/>
      <c r="MH5" s="12"/>
      <c r="MI5" s="12"/>
      <c r="MJ5" s="12"/>
      <c r="MK5" s="12"/>
      <c r="ML5" s="12"/>
      <c r="MM5" s="12"/>
      <c r="MN5" s="12"/>
      <c r="MO5" s="12"/>
      <c r="MP5" s="12"/>
      <c r="MQ5" s="12"/>
      <c r="MR5" s="12"/>
      <c r="MS5" s="12"/>
      <c r="MT5" s="12"/>
      <c r="MU5" s="12"/>
      <c r="MV5" s="12"/>
      <c r="MW5" s="12"/>
      <c r="MX5" s="12"/>
      <c r="MY5" s="12"/>
      <c r="MZ5" s="12"/>
      <c r="NA5" s="12"/>
      <c r="NB5" s="12"/>
      <c r="NC5" s="12"/>
      <c r="ND5" s="12"/>
      <c r="NE5" s="12"/>
      <c r="NF5" s="12"/>
      <c r="NG5" s="12"/>
      <c r="NH5" s="12"/>
      <c r="NI5" s="12"/>
      <c r="NJ5" s="12"/>
      <c r="NK5" s="12"/>
      <c r="NL5" s="12"/>
      <c r="NM5" s="12"/>
      <c r="NN5" s="12"/>
      <c r="NO5" s="12"/>
      <c r="NP5" s="12"/>
      <c r="NQ5" s="12"/>
      <c r="NR5" s="12"/>
      <c r="NS5" s="12"/>
      <c r="NT5" s="12"/>
      <c r="NU5" s="12"/>
      <c r="NV5" s="12"/>
      <c r="NW5" s="12"/>
      <c r="NX5" s="12"/>
      <c r="NY5" s="12"/>
      <c r="NZ5" s="12"/>
      <c r="OA5" s="12"/>
      <c r="OB5" s="12"/>
      <c r="OC5" s="12"/>
      <c r="OD5" s="12"/>
      <c r="OE5" s="12"/>
      <c r="OF5" s="12"/>
      <c r="OG5" s="12"/>
      <c r="OH5" s="12"/>
      <c r="OI5" s="12"/>
      <c r="OJ5" s="12"/>
      <c r="OK5" s="12"/>
      <c r="OL5" s="12"/>
      <c r="OM5" s="12"/>
      <c r="ON5" s="12"/>
      <c r="OO5" s="12"/>
      <c r="OP5" s="12"/>
      <c r="OQ5" s="12"/>
      <c r="OR5" s="12"/>
      <c r="OS5" s="12"/>
      <c r="OT5" s="12"/>
      <c r="OU5" s="12"/>
      <c r="OV5" s="12"/>
      <c r="OW5" s="12"/>
      <c r="OX5" s="12"/>
      <c r="OY5" s="12"/>
      <c r="OZ5" s="12"/>
      <c r="PA5" s="12"/>
      <c r="PB5" s="12"/>
      <c r="PC5" s="12"/>
      <c r="PD5" s="12"/>
      <c r="PE5" s="12"/>
      <c r="PF5" s="12"/>
      <c r="PG5" s="12"/>
      <c r="PH5" s="12"/>
      <c r="PI5" s="12"/>
      <c r="PJ5" s="12"/>
      <c r="PK5" s="12"/>
      <c r="PL5" s="12"/>
      <c r="PM5" s="12"/>
      <c r="PN5" s="12"/>
      <c r="PO5" s="12"/>
      <c r="PP5" s="12"/>
      <c r="PQ5" s="12"/>
      <c r="PR5" s="12"/>
      <c r="PS5" s="12"/>
      <c r="PT5" s="12"/>
      <c r="PU5" s="12"/>
      <c r="PV5" s="12"/>
      <c r="PW5" s="12"/>
      <c r="PX5" s="12"/>
      <c r="PY5" s="12"/>
      <c r="PZ5" s="12"/>
      <c r="QA5" s="12"/>
      <c r="QB5" s="12"/>
      <c r="QC5" s="12"/>
      <c r="QD5" s="12"/>
      <c r="QE5" s="12"/>
      <c r="QF5" s="12"/>
      <c r="QG5" s="12"/>
      <c r="QH5" s="12"/>
      <c r="QI5" s="12"/>
      <c r="QJ5" s="12"/>
      <c r="QK5" s="12"/>
      <c r="QL5" s="12"/>
      <c r="QM5" s="12"/>
      <c r="QN5" s="12"/>
      <c r="QO5" s="12"/>
      <c r="QP5" s="12"/>
      <c r="QQ5" s="12"/>
      <c r="QR5" s="12"/>
      <c r="QS5" s="12"/>
      <c r="QT5" s="12"/>
      <c r="QU5" s="12"/>
      <c r="QV5" s="12"/>
      <c r="QW5" s="12"/>
      <c r="QX5" s="12"/>
      <c r="QY5" s="12"/>
      <c r="QZ5" s="12"/>
      <c r="RA5" s="12"/>
      <c r="RB5" s="12"/>
      <c r="RC5" s="12"/>
      <c r="RD5" s="12"/>
      <c r="RE5" s="12"/>
      <c r="RF5" s="12"/>
      <c r="RG5" s="12"/>
      <c r="RH5" s="12"/>
      <c r="RI5" s="12"/>
      <c r="RJ5" s="12"/>
      <c r="RK5" s="12"/>
      <c r="RL5" s="12"/>
      <c r="RM5" s="12"/>
      <c r="RN5" s="12"/>
      <c r="RO5" s="12"/>
      <c r="RP5" s="12"/>
      <c r="RQ5" s="12"/>
      <c r="RR5" s="12"/>
      <c r="RS5" s="12"/>
      <c r="RT5" s="12"/>
      <c r="RU5" s="12"/>
      <c r="RV5" s="12"/>
      <c r="RW5" s="12"/>
      <c r="RX5" s="12"/>
      <c r="RY5" s="12"/>
      <c r="RZ5" s="12"/>
      <c r="SA5" s="12"/>
      <c r="SB5" s="12"/>
      <c r="SC5" s="12"/>
      <c r="SD5" s="12"/>
      <c r="SE5" s="12"/>
      <c r="SF5" s="12"/>
      <c r="SG5" s="12"/>
      <c r="SH5" s="12"/>
      <c r="SI5" s="12"/>
      <c r="SJ5" s="12"/>
      <c r="SK5" s="12"/>
      <c r="SL5" s="12"/>
      <c r="SM5" s="12"/>
      <c r="SN5" s="12"/>
      <c r="SO5" s="12"/>
      <c r="SP5" s="12"/>
      <c r="SQ5" s="12"/>
      <c r="SR5" s="12"/>
      <c r="SS5" s="12"/>
      <c r="ST5" s="12"/>
      <c r="SU5" s="12"/>
      <c r="SV5" s="12"/>
      <c r="SW5" s="12"/>
      <c r="SX5" s="12"/>
      <c r="SY5" s="12"/>
      <c r="SZ5" s="12"/>
      <c r="TA5" s="12"/>
      <c r="TB5" s="12"/>
      <c r="TC5" s="12"/>
      <c r="TD5" s="12"/>
      <c r="TE5" s="12"/>
      <c r="TF5" s="12"/>
      <c r="TG5" s="12"/>
      <c r="TH5" s="12"/>
      <c r="TI5" s="12"/>
      <c r="TJ5" s="12"/>
      <c r="TK5" s="12"/>
      <c r="TL5" s="12"/>
      <c r="TM5" s="12"/>
      <c r="TN5" s="12"/>
      <c r="TO5" s="12"/>
      <c r="TP5" s="12"/>
      <c r="TQ5" s="12"/>
      <c r="TR5" s="12"/>
      <c r="TS5" s="12"/>
      <c r="TT5" s="12"/>
      <c r="TU5" s="12"/>
      <c r="TV5" s="12"/>
      <c r="TW5" s="12"/>
      <c r="TX5" s="12"/>
      <c r="TY5" s="12"/>
      <c r="TZ5" s="12"/>
      <c r="UA5" s="12"/>
      <c r="UB5" s="12"/>
      <c r="UC5" s="12"/>
      <c r="UD5" s="12"/>
      <c r="UE5" s="12"/>
      <c r="UF5" s="12"/>
      <c r="UG5" s="12"/>
      <c r="UH5" s="12"/>
      <c r="UI5" s="12"/>
      <c r="UJ5" s="12"/>
      <c r="UK5" s="12"/>
      <c r="UL5" s="12"/>
      <c r="UM5" s="12"/>
      <c r="UN5" s="12"/>
      <c r="UO5" s="12"/>
      <c r="UP5" s="12"/>
      <c r="UQ5" s="12"/>
      <c r="UR5" s="12"/>
      <c r="US5" s="12"/>
      <c r="UT5" s="12"/>
      <c r="UU5" s="12"/>
      <c r="UV5" s="12"/>
      <c r="UW5" s="12"/>
      <c r="UX5" s="12"/>
      <c r="UY5" s="12"/>
      <c r="UZ5" s="12"/>
      <c r="VA5" s="12"/>
      <c r="VB5" s="12"/>
      <c r="VC5" s="12"/>
      <c r="VD5" s="12"/>
      <c r="VE5" s="12"/>
      <c r="VF5" s="12"/>
      <c r="VG5" s="12"/>
      <c r="VH5" s="12"/>
      <c r="VI5" s="12"/>
      <c r="VJ5" s="12"/>
      <c r="VK5" s="12"/>
      <c r="VL5" s="12"/>
      <c r="VM5" s="12"/>
      <c r="VN5" s="12"/>
      <c r="VO5" s="12"/>
      <c r="VP5" s="12"/>
      <c r="VQ5" s="12"/>
      <c r="VR5" s="12"/>
      <c r="VS5" s="12"/>
      <c r="VT5" s="12"/>
      <c r="VU5" s="12"/>
      <c r="VV5" s="12"/>
      <c r="VW5" s="12"/>
      <c r="VX5" s="12"/>
      <c r="VY5" s="12"/>
      <c r="VZ5" s="12"/>
      <c r="WA5" s="12"/>
      <c r="WB5" s="12"/>
      <c r="WC5" s="12"/>
      <c r="WD5" s="12"/>
      <c r="WE5" s="12"/>
      <c r="WF5" s="12"/>
      <c r="WG5" s="12"/>
      <c r="WH5" s="12"/>
      <c r="WI5" s="12"/>
      <c r="WJ5" s="12"/>
      <c r="WK5" s="12"/>
      <c r="WL5" s="12"/>
      <c r="WM5" s="12"/>
      <c r="WN5" s="12"/>
      <c r="WO5" s="12"/>
      <c r="WP5" s="12"/>
      <c r="WQ5" s="12"/>
      <c r="WR5" s="12"/>
      <c r="WS5" s="12"/>
      <c r="WT5" s="12"/>
      <c r="WU5" s="12"/>
      <c r="WV5" s="12"/>
      <c r="WW5" s="12"/>
      <c r="WX5" s="12"/>
      <c r="WY5" s="12"/>
      <c r="WZ5" s="12"/>
      <c r="XA5" s="12"/>
      <c r="XB5" s="12"/>
      <c r="XC5" s="12"/>
      <c r="XD5" s="12"/>
      <c r="XE5" s="12"/>
      <c r="XF5" s="12"/>
      <c r="XG5" s="12"/>
      <c r="XH5" s="12"/>
      <c r="XI5" s="12"/>
      <c r="XJ5" s="12"/>
      <c r="XK5" s="12"/>
      <c r="XL5" s="12"/>
      <c r="XM5" s="12"/>
      <c r="XN5" s="12"/>
      <c r="XO5" s="12"/>
      <c r="XP5" s="12"/>
      <c r="XQ5" s="12"/>
      <c r="XR5" s="12"/>
      <c r="XS5" s="12"/>
      <c r="XT5" s="12"/>
      <c r="XU5" s="12"/>
      <c r="XV5" s="12"/>
      <c r="XW5" s="12"/>
      <c r="XX5" s="12"/>
      <c r="XY5" s="12"/>
      <c r="XZ5" s="12"/>
      <c r="YA5" s="12"/>
      <c r="YB5" s="12"/>
      <c r="YC5" s="12"/>
      <c r="YD5" s="12"/>
      <c r="YE5" s="12"/>
      <c r="YF5" s="12"/>
      <c r="YG5" s="12"/>
      <c r="YH5" s="12"/>
      <c r="YI5" s="12"/>
      <c r="YJ5" s="12"/>
      <c r="YK5" s="12"/>
      <c r="YL5" s="12"/>
      <c r="YM5" s="12"/>
      <c r="YN5" s="12"/>
      <c r="YO5" s="12"/>
      <c r="YP5" s="12"/>
      <c r="YQ5" s="12"/>
      <c r="YR5" s="12"/>
      <c r="YS5" s="12"/>
      <c r="YT5" s="12"/>
      <c r="YU5" s="12"/>
      <c r="YV5" s="12"/>
      <c r="YW5" s="12"/>
      <c r="YX5" s="12"/>
      <c r="YY5" s="12"/>
      <c r="YZ5" s="12"/>
      <c r="ZA5" s="12"/>
      <c r="ZB5" s="12"/>
      <c r="ZC5" s="12"/>
      <c r="ZD5" s="12"/>
      <c r="ZE5" s="12"/>
      <c r="ZF5" s="12"/>
      <c r="ZG5" s="12"/>
      <c r="ZH5" s="12"/>
      <c r="ZI5" s="12"/>
      <c r="ZJ5" s="12"/>
      <c r="ZK5" s="12"/>
      <c r="ZL5" s="12"/>
      <c r="ZM5" s="12"/>
      <c r="ZN5" s="12"/>
      <c r="ZO5" s="12"/>
      <c r="ZP5" s="12"/>
      <c r="ZQ5" s="12"/>
      <c r="ZR5" s="12"/>
      <c r="ZS5" s="12"/>
      <c r="ZT5" s="12"/>
      <c r="ZU5" s="12"/>
      <c r="ZV5" s="12"/>
      <c r="ZW5" s="12"/>
      <c r="ZX5" s="12"/>
      <c r="ZY5" s="12"/>
      <c r="ZZ5" s="12"/>
      <c r="AAA5" s="12"/>
      <c r="AAB5" s="12"/>
      <c r="AAC5" s="12"/>
      <c r="AAD5" s="12"/>
      <c r="AAE5" s="12"/>
      <c r="AAF5" s="12"/>
      <c r="AAG5" s="12"/>
      <c r="AAH5" s="12"/>
      <c r="AAI5" s="12"/>
      <c r="AAJ5" s="12"/>
      <c r="AAK5" s="12"/>
      <c r="AAL5" s="12"/>
      <c r="AAM5" s="12"/>
      <c r="AAN5" s="12"/>
      <c r="AAO5" s="12"/>
      <c r="AAP5" s="12"/>
      <c r="AAQ5" s="12"/>
      <c r="AAR5" s="12"/>
      <c r="AAS5" s="12"/>
      <c r="AAT5" s="12"/>
      <c r="AAU5" s="12"/>
      <c r="AAV5" s="12"/>
      <c r="AAW5" s="12"/>
      <c r="AAX5" s="12"/>
      <c r="AAY5" s="12"/>
      <c r="AAZ5" s="12"/>
      <c r="ABA5" s="12"/>
      <c r="ABB5" s="12"/>
      <c r="ABC5" s="12"/>
      <c r="ABD5" s="12"/>
      <c r="ABE5" s="12"/>
      <c r="ABF5" s="12"/>
      <c r="ABG5" s="12"/>
      <c r="ABH5" s="12"/>
      <c r="ABI5" s="12"/>
      <c r="ABJ5" s="12"/>
      <c r="ABK5" s="12"/>
      <c r="ABL5" s="12"/>
      <c r="ABM5" s="12"/>
      <c r="ABN5" s="12"/>
      <c r="ABO5" s="12"/>
      <c r="ABP5" s="12"/>
      <c r="ABQ5" s="12"/>
      <c r="ABR5" s="12"/>
      <c r="ABS5" s="12"/>
      <c r="ABT5" s="12"/>
      <c r="ABU5" s="12"/>
      <c r="ABV5" s="12"/>
      <c r="ABW5" s="12"/>
      <c r="ABX5" s="12"/>
      <c r="ABY5" s="12"/>
      <c r="ABZ5" s="12"/>
      <c r="ACA5" s="12"/>
      <c r="ACB5" s="12"/>
      <c r="ACC5" s="12"/>
      <c r="ACD5" s="12"/>
      <c r="ACE5" s="12"/>
      <c r="ACF5" s="12"/>
      <c r="ACG5" s="12"/>
      <c r="ACH5" s="12"/>
      <c r="ACI5" s="12"/>
      <c r="ACJ5" s="12"/>
      <c r="ACK5" s="12"/>
      <c r="ACL5" s="12"/>
      <c r="ACM5" s="12"/>
      <c r="ACN5" s="12"/>
      <c r="ACO5" s="12"/>
      <c r="ACP5" s="12"/>
      <c r="ACQ5" s="12"/>
      <c r="ACR5" s="12"/>
      <c r="ACS5" s="12"/>
      <c r="ACT5" s="12"/>
      <c r="ACU5" s="12"/>
      <c r="ACV5" s="12"/>
      <c r="ACW5" s="12"/>
      <c r="ACX5" s="12"/>
      <c r="ACY5" s="12"/>
      <c r="ACZ5" s="12"/>
      <c r="ADA5" s="12"/>
      <c r="ADB5" s="12"/>
      <c r="ADC5" s="12"/>
      <c r="ADD5" s="12"/>
      <c r="ADE5" s="12"/>
      <c r="ADF5" s="12"/>
      <c r="ADG5" s="12"/>
      <c r="ADH5" s="12"/>
      <c r="ADI5" s="12"/>
      <c r="ADJ5" s="12"/>
      <c r="ADK5" s="12"/>
      <c r="ADL5" s="12"/>
      <c r="ADM5" s="12"/>
      <c r="ADN5" s="12"/>
      <c r="ADO5" s="12"/>
      <c r="ADP5" s="12"/>
      <c r="ADQ5" s="12"/>
      <c r="ADR5" s="12"/>
      <c r="ADS5" s="12"/>
      <c r="ADT5" s="12"/>
      <c r="ADU5" s="12"/>
      <c r="ADV5" s="12"/>
      <c r="ADW5" s="12"/>
      <c r="ADX5" s="12"/>
      <c r="ADY5" s="12"/>
      <c r="ADZ5" s="12"/>
      <c r="AEA5" s="12"/>
      <c r="AEB5" s="12"/>
      <c r="AEC5" s="12"/>
      <c r="AED5" s="12"/>
      <c r="AEE5" s="12"/>
      <c r="AEF5" s="12"/>
      <c r="AEG5" s="12"/>
      <c r="AEH5" s="12"/>
      <c r="AEI5" s="12"/>
      <c r="AEJ5" s="12"/>
      <c r="AEK5" s="12"/>
      <c r="AEL5" s="12"/>
      <c r="AEM5" s="12"/>
      <c r="AEN5" s="12"/>
      <c r="AEO5" s="12"/>
      <c r="AEP5" s="12"/>
      <c r="AEQ5" s="12"/>
      <c r="AER5" s="12"/>
      <c r="AES5" s="12"/>
      <c r="AET5" s="12"/>
      <c r="AEU5" s="12"/>
      <c r="AEV5" s="12"/>
      <c r="AEW5" s="12"/>
      <c r="AEX5" s="12"/>
      <c r="AEY5" s="12"/>
      <c r="AEZ5" s="12"/>
      <c r="AFA5" s="12"/>
      <c r="AFB5" s="12"/>
      <c r="AFC5" s="12"/>
      <c r="AFD5" s="12"/>
      <c r="AFE5" s="12"/>
      <c r="AFF5" s="12"/>
      <c r="AFG5" s="12"/>
      <c r="AFH5" s="12"/>
      <c r="AFI5" s="12"/>
      <c r="AFJ5" s="12"/>
      <c r="AFK5" s="12"/>
      <c r="AFL5" s="12"/>
      <c r="AFM5" s="12"/>
      <c r="AFN5" s="12"/>
      <c r="AFO5" s="12"/>
      <c r="AFP5" s="12"/>
      <c r="AFQ5" s="12"/>
      <c r="AFR5" s="12"/>
      <c r="AFS5" s="12"/>
      <c r="AFT5" s="12"/>
      <c r="AFU5" s="12"/>
      <c r="AFV5" s="12"/>
      <c r="AFW5" s="12"/>
      <c r="AFX5" s="12"/>
      <c r="AFY5" s="12"/>
      <c r="AFZ5" s="12"/>
      <c r="AGA5" s="12"/>
      <c r="AGB5" s="12"/>
      <c r="AGC5" s="12"/>
      <c r="AGD5" s="12"/>
      <c r="AGE5" s="12"/>
      <c r="AGF5" s="12"/>
      <c r="AGG5" s="12"/>
      <c r="AGH5" s="12"/>
      <c r="AGI5" s="12"/>
      <c r="AGJ5" s="12"/>
      <c r="AGK5" s="12"/>
      <c r="AGL5" s="12"/>
      <c r="AGM5" s="12"/>
      <c r="AGN5" s="12"/>
      <c r="AGO5" s="12"/>
      <c r="AGP5" s="12"/>
      <c r="AGQ5" s="12"/>
      <c r="AGR5" s="12"/>
      <c r="AGS5" s="12"/>
      <c r="AGT5" s="12"/>
      <c r="AGU5" s="12"/>
      <c r="AGV5" s="12"/>
      <c r="AGW5" s="12"/>
      <c r="AGX5" s="12"/>
      <c r="AGY5" s="12"/>
      <c r="AGZ5" s="12"/>
      <c r="AHA5" s="12"/>
      <c r="AHB5" s="12"/>
      <c r="AHC5" s="12"/>
      <c r="AHD5" s="12"/>
      <c r="AHE5" s="12"/>
      <c r="AHF5" s="12"/>
      <c r="AHG5" s="12"/>
      <c r="AHH5" s="12"/>
      <c r="AHI5" s="12"/>
      <c r="AHJ5" s="12"/>
      <c r="AHK5" s="12"/>
      <c r="AHL5" s="12"/>
      <c r="AHM5" s="12"/>
      <c r="AHN5" s="12"/>
      <c r="AHO5" s="12"/>
      <c r="AHP5" s="12"/>
      <c r="AHQ5" s="12"/>
      <c r="AHR5" s="12"/>
      <c r="AHS5" s="12"/>
      <c r="AHT5" s="12"/>
      <c r="AHU5" s="12"/>
      <c r="AHV5" s="12"/>
      <c r="AHW5" s="12"/>
      <c r="AHX5" s="12"/>
      <c r="AHY5" s="12"/>
      <c r="AHZ5" s="12"/>
      <c r="AIA5" s="12"/>
      <c r="AIB5" s="12"/>
      <c r="AIC5" s="12"/>
      <c r="AID5" s="12"/>
      <c r="AIE5" s="12"/>
      <c r="AIF5" s="12"/>
      <c r="AIG5" s="12"/>
      <c r="AIH5" s="12"/>
      <c r="AII5" s="12"/>
      <c r="AIJ5" s="12"/>
      <c r="AIK5" s="12"/>
      <c r="AIL5" s="12"/>
      <c r="AIM5" s="12"/>
      <c r="AIN5" s="12"/>
      <c r="AIO5" s="12"/>
      <c r="AIP5" s="12"/>
      <c r="AIQ5" s="12"/>
      <c r="AIR5" s="12"/>
      <c r="AIS5" s="12"/>
      <c r="AIT5" s="12"/>
      <c r="AIU5" s="12"/>
      <c r="AIV5" s="12"/>
      <c r="AIW5" s="12"/>
      <c r="AIX5" s="12"/>
      <c r="AIY5" s="12"/>
      <c r="AIZ5" s="12"/>
      <c r="AJA5" s="12"/>
      <c r="AJB5" s="12"/>
      <c r="AJC5" s="12"/>
      <c r="AJD5" s="12"/>
      <c r="AJE5" s="12"/>
      <c r="AJF5" s="12"/>
      <c r="AJG5" s="12"/>
      <c r="AJH5" s="12"/>
      <c r="AJI5" s="12"/>
      <c r="AJJ5" s="12"/>
      <c r="AJK5" s="12"/>
      <c r="AJL5" s="12"/>
      <c r="AJM5" s="12"/>
      <c r="AJN5" s="12"/>
      <c r="AJO5" s="12"/>
      <c r="AJP5" s="12"/>
      <c r="AJQ5" s="12"/>
      <c r="AJR5" s="12"/>
      <c r="AJS5" s="12"/>
      <c r="AJT5" s="12"/>
      <c r="AJU5" s="12"/>
      <c r="AJV5" s="12"/>
      <c r="AJW5" s="12"/>
      <c r="AJX5" s="12"/>
      <c r="AJY5" s="12"/>
      <c r="AJZ5" s="12"/>
      <c r="AKA5" s="12"/>
      <c r="AKB5" s="12"/>
      <c r="AKC5" s="12"/>
      <c r="AKD5" s="12"/>
      <c r="AKE5" s="12"/>
      <c r="AKF5" s="12"/>
      <c r="AKG5" s="12"/>
      <c r="AKH5" s="12"/>
      <c r="AKI5" s="12"/>
      <c r="AKJ5" s="12"/>
      <c r="AKK5" s="12"/>
      <c r="AKL5" s="12"/>
      <c r="AKM5" s="12"/>
      <c r="AKN5" s="12"/>
      <c r="AKO5" s="12"/>
      <c r="AKP5" s="12"/>
      <c r="AKQ5" s="12"/>
      <c r="AKR5" s="12"/>
      <c r="AKS5" s="12"/>
      <c r="AKT5" s="12"/>
      <c r="AKU5" s="12"/>
      <c r="AKV5" s="12"/>
      <c r="AKW5" s="12"/>
      <c r="AKX5" s="12"/>
      <c r="AKY5" s="12"/>
      <c r="AKZ5" s="12"/>
      <c r="ALA5" s="12"/>
      <c r="ALB5" s="12"/>
      <c r="ALC5" s="12"/>
      <c r="ALD5" s="12"/>
      <c r="ALE5" s="12"/>
      <c r="ALF5" s="12"/>
      <c r="ALG5" s="12"/>
      <c r="ALH5" s="12"/>
      <c r="ALI5" s="12"/>
      <c r="ALJ5" s="12"/>
      <c r="ALK5" s="12"/>
      <c r="ALL5" s="12"/>
      <c r="ALM5" s="12"/>
      <c r="ALN5" s="12"/>
      <c r="ALO5" s="12"/>
      <c r="ALP5" s="12"/>
      <c r="ALQ5" s="12"/>
      <c r="ALR5" s="12"/>
      <c r="ALS5" s="12"/>
      <c r="ALT5" s="12"/>
      <c r="ALU5" s="12"/>
      <c r="ALV5" s="12"/>
      <c r="ALW5" s="12"/>
      <c r="ALX5" s="12"/>
      <c r="ALY5" s="12"/>
      <c r="ALZ5" s="12"/>
      <c r="AMA5" s="12"/>
      <c r="AMB5" s="12"/>
      <c r="AMC5" s="12"/>
      <c r="AMD5" s="12"/>
      <c r="AME5" s="12"/>
      <c r="AMF5" s="12"/>
      <c r="AMG5" s="12"/>
      <c r="AMH5" s="12"/>
      <c r="AMI5" s="12"/>
      <c r="AMJ5" s="12"/>
      <c r="AMK5" s="12"/>
      <c r="AML5" s="12"/>
      <c r="AMM5" s="12"/>
      <c r="AMN5" s="12"/>
      <c r="AMO5" s="12"/>
      <c r="AMP5" s="12"/>
      <c r="AMQ5" s="12"/>
      <c r="AMR5" s="12"/>
      <c r="AMS5" s="12"/>
      <c r="AMT5" s="12"/>
      <c r="AMU5" s="12"/>
      <c r="AMV5" s="12"/>
      <c r="AMW5" s="12"/>
      <c r="AMX5" s="12"/>
      <c r="AMY5" s="12"/>
      <c r="AMZ5" s="12"/>
      <c r="ANA5" s="12"/>
      <c r="ANB5" s="12"/>
      <c r="ANC5" s="12"/>
      <c r="AND5" s="12"/>
      <c r="ANE5" s="12"/>
      <c r="ANF5" s="12"/>
      <c r="ANG5" s="12"/>
      <c r="ANH5" s="12"/>
      <c r="ANI5" s="12"/>
      <c r="ANJ5" s="12"/>
      <c r="ANK5" s="12"/>
      <c r="ANL5" s="12"/>
      <c r="ANM5" s="12"/>
      <c r="ANN5" s="12"/>
      <c r="ANO5" s="12"/>
      <c r="ANP5" s="12"/>
      <c r="ANQ5" s="12"/>
      <c r="ANR5" s="12"/>
      <c r="ANS5" s="12"/>
      <c r="ANT5" s="12"/>
      <c r="ANU5" s="12"/>
      <c r="ANV5" s="12"/>
      <c r="ANW5" s="12"/>
      <c r="ANX5" s="12"/>
      <c r="ANY5" s="12"/>
      <c r="ANZ5" s="12"/>
      <c r="AOA5" s="12"/>
      <c r="AOB5" s="12"/>
      <c r="AOC5" s="12"/>
      <c r="AOD5" s="12"/>
      <c r="AOE5" s="12"/>
      <c r="AOF5" s="12"/>
      <c r="AOG5" s="12"/>
      <c r="AOH5" s="12"/>
      <c r="AOI5" s="12"/>
      <c r="AOJ5" s="12"/>
      <c r="AOK5" s="12"/>
      <c r="AOL5" s="12"/>
      <c r="AOM5" s="12"/>
      <c r="AON5" s="12"/>
      <c r="AOO5" s="12"/>
      <c r="AOP5" s="12"/>
      <c r="AOQ5" s="12"/>
      <c r="AOR5" s="12"/>
      <c r="AOS5" s="12"/>
      <c r="AOT5" s="12"/>
      <c r="AOU5" s="12"/>
      <c r="AOV5" s="12"/>
      <c r="AOW5" s="12"/>
      <c r="AOX5" s="12"/>
      <c r="AOY5" s="12"/>
      <c r="AOZ5" s="12"/>
      <c r="APA5" s="12"/>
      <c r="APB5" s="12"/>
      <c r="APC5" s="12"/>
      <c r="APD5" s="12"/>
      <c r="APE5" s="12"/>
      <c r="APF5" s="12"/>
      <c r="APG5" s="12"/>
      <c r="APH5" s="12"/>
      <c r="API5" s="12"/>
      <c r="APJ5" s="12"/>
      <c r="APK5" s="12"/>
      <c r="APL5" s="12"/>
      <c r="APM5" s="12"/>
      <c r="APN5" s="12"/>
      <c r="APO5" s="12"/>
      <c r="APP5" s="12"/>
      <c r="APQ5" s="12"/>
      <c r="APR5" s="12"/>
      <c r="APS5" s="12"/>
      <c r="APT5" s="12"/>
      <c r="APU5" s="12"/>
      <c r="APV5" s="12"/>
      <c r="APW5" s="12"/>
      <c r="APX5" s="12"/>
      <c r="APY5" s="12"/>
      <c r="APZ5" s="12"/>
      <c r="AQA5" s="12"/>
      <c r="AQB5" s="12"/>
      <c r="AQC5" s="12"/>
      <c r="AQD5" s="12"/>
      <c r="AQE5" s="12"/>
      <c r="AQF5" s="12"/>
      <c r="AQG5" s="12"/>
      <c r="AQH5" s="12"/>
      <c r="AQI5" s="12"/>
      <c r="AQJ5" s="12"/>
      <c r="AQK5" s="12"/>
      <c r="AQL5" s="12"/>
      <c r="AQM5" s="12"/>
      <c r="AQN5" s="12"/>
      <c r="AQO5" s="12"/>
      <c r="AQP5" s="12"/>
      <c r="AQQ5" s="12"/>
      <c r="AQR5" s="12"/>
      <c r="AQS5" s="12"/>
      <c r="AQT5" s="12"/>
      <c r="AQU5" s="12"/>
      <c r="AQV5" s="12"/>
      <c r="AQW5" s="12"/>
      <c r="AQX5" s="12"/>
      <c r="AQY5" s="12"/>
      <c r="AQZ5" s="12"/>
      <c r="ARA5" s="12"/>
      <c r="ARB5" s="12"/>
      <c r="ARC5" s="12"/>
      <c r="ARD5" s="12"/>
      <c r="ARE5" s="12"/>
      <c r="ARF5" s="12"/>
      <c r="ARG5" s="12"/>
      <c r="ARH5" s="12"/>
      <c r="ARI5" s="12"/>
      <c r="ARJ5" s="12"/>
      <c r="ARK5" s="12"/>
      <c r="ARL5" s="12"/>
      <c r="ARM5" s="12"/>
      <c r="ARN5" s="12"/>
      <c r="ARO5" s="12"/>
      <c r="ARP5" s="12"/>
      <c r="ARQ5" s="12"/>
      <c r="ARR5" s="12"/>
      <c r="ARS5" s="12"/>
      <c r="ART5" s="12"/>
      <c r="ARU5" s="12"/>
      <c r="ARV5" s="12"/>
      <c r="ARW5" s="12"/>
      <c r="ARX5" s="12"/>
      <c r="ARY5" s="12"/>
      <c r="ARZ5" s="12"/>
      <c r="ASA5" s="12"/>
      <c r="ASB5" s="12"/>
      <c r="ASC5" s="12"/>
      <c r="ASD5" s="12"/>
      <c r="ASE5" s="12"/>
      <c r="ASF5" s="12"/>
      <c r="ASG5" s="12"/>
      <c r="ASH5" s="12"/>
      <c r="ASI5" s="12"/>
      <c r="ASJ5" s="12"/>
      <c r="ASK5" s="12"/>
      <c r="ASL5" s="12"/>
      <c r="ASM5" s="12"/>
      <c r="ASN5" s="12"/>
      <c r="ASO5" s="12"/>
      <c r="ASP5" s="12"/>
      <c r="ASQ5" s="12"/>
      <c r="ASR5" s="12"/>
      <c r="ASS5" s="12"/>
      <c r="AST5" s="12"/>
      <c r="ASU5" s="12"/>
      <c r="ASV5" s="12"/>
      <c r="ASW5" s="12"/>
      <c r="ASX5" s="12"/>
      <c r="ASY5" s="12"/>
      <c r="ASZ5" s="12"/>
      <c r="ATA5" s="12"/>
      <c r="ATB5" s="12"/>
      <c r="ATC5" s="12"/>
      <c r="ATD5" s="12"/>
      <c r="ATE5" s="12"/>
      <c r="ATF5" s="12"/>
      <c r="ATG5" s="12"/>
      <c r="ATH5" s="12"/>
      <c r="ATI5" s="12"/>
      <c r="ATJ5" s="12"/>
      <c r="ATK5" s="12"/>
      <c r="ATL5" s="12"/>
      <c r="ATM5" s="12"/>
      <c r="ATN5" s="12"/>
      <c r="ATO5" s="12"/>
      <c r="ATP5" s="12"/>
      <c r="ATQ5" s="12"/>
      <c r="ATR5" s="12"/>
      <c r="ATS5" s="12"/>
      <c r="ATT5" s="12"/>
      <c r="ATU5" s="12"/>
      <c r="ATV5" s="12"/>
      <c r="ATW5" s="12"/>
      <c r="ATX5" s="12"/>
      <c r="ATY5" s="12"/>
      <c r="ATZ5" s="12"/>
      <c r="AUA5" s="12"/>
      <c r="AUB5" s="12"/>
      <c r="AUC5" s="12"/>
      <c r="AUD5" s="12"/>
      <c r="AUE5" s="12"/>
      <c r="AUF5" s="12"/>
      <c r="AUG5" s="12"/>
      <c r="AUH5" s="12"/>
      <c r="AUI5" s="12"/>
      <c r="AUJ5" s="12"/>
      <c r="AUK5" s="12"/>
      <c r="AUL5" s="12"/>
      <c r="AUM5" s="12"/>
      <c r="AUN5" s="12"/>
      <c r="AUO5" s="12"/>
      <c r="AUP5" s="12"/>
      <c r="AUQ5" s="12"/>
      <c r="AUR5" s="12"/>
      <c r="AUS5" s="12"/>
      <c r="AUT5" s="12"/>
      <c r="AUU5" s="12"/>
      <c r="AUV5" s="12"/>
      <c r="AUW5" s="12"/>
      <c r="AUX5" s="12"/>
      <c r="AUY5" s="12"/>
      <c r="AUZ5" s="12"/>
      <c r="AVA5" s="12"/>
      <c r="AVB5" s="12"/>
      <c r="AVC5" s="12"/>
      <c r="AVD5" s="12"/>
      <c r="AVE5" s="12"/>
      <c r="AVF5" s="12"/>
      <c r="AVG5" s="12"/>
      <c r="AVH5" s="12"/>
      <c r="AVI5" s="12"/>
      <c r="AVJ5" s="12"/>
      <c r="AVK5" s="12"/>
      <c r="AVL5" s="12"/>
      <c r="AVM5" s="12"/>
      <c r="AVN5" s="12"/>
      <c r="AVO5" s="12"/>
      <c r="AVP5" s="12"/>
      <c r="AVQ5" s="12"/>
      <c r="AVR5" s="12"/>
      <c r="AVS5" s="12"/>
      <c r="AVT5" s="12"/>
      <c r="AVU5" s="12"/>
      <c r="AVV5" s="12"/>
      <c r="AVW5" s="12"/>
      <c r="AVX5" s="12"/>
      <c r="AVY5" s="12"/>
      <c r="AVZ5" s="12"/>
      <c r="AWA5" s="12"/>
      <c r="AWB5" s="12"/>
      <c r="AWC5" s="12"/>
      <c r="AWD5" s="12"/>
      <c r="AWE5" s="12"/>
      <c r="AWF5" s="12"/>
      <c r="AWG5" s="12"/>
      <c r="AWH5" s="12"/>
      <c r="AWI5" s="12"/>
      <c r="AWJ5" s="12"/>
      <c r="AWK5" s="12"/>
      <c r="AWL5" s="12"/>
      <c r="AWM5" s="12"/>
      <c r="AWN5" s="12"/>
      <c r="AWO5" s="12"/>
      <c r="AWP5" s="12"/>
      <c r="AWQ5" s="12"/>
      <c r="AWR5" s="12"/>
      <c r="AWS5" s="12"/>
      <c r="AWT5" s="12"/>
      <c r="AWU5" s="12"/>
      <c r="AWV5" s="12"/>
      <c r="AWW5" s="12"/>
      <c r="AWX5" s="12"/>
      <c r="AWY5" s="12"/>
      <c r="AWZ5" s="12"/>
      <c r="AXA5" s="12"/>
      <c r="AXB5" s="12"/>
      <c r="AXC5" s="12"/>
      <c r="AXD5" s="12"/>
      <c r="AXE5" s="12"/>
      <c r="AXF5" s="12"/>
      <c r="AXG5" s="12"/>
      <c r="AXH5" s="12"/>
      <c r="AXI5" s="12"/>
      <c r="AXJ5" s="12"/>
      <c r="AXK5" s="12"/>
      <c r="AXL5" s="12"/>
      <c r="AXM5" s="12"/>
      <c r="AXN5" s="12"/>
      <c r="AXO5" s="12"/>
      <c r="AXP5" s="12"/>
      <c r="AXQ5" s="12"/>
      <c r="AXR5" s="12"/>
      <c r="AXS5" s="12"/>
      <c r="AXT5" s="12"/>
      <c r="AXU5" s="12"/>
      <c r="AXV5" s="12"/>
      <c r="AXW5" s="12"/>
      <c r="AXX5" s="12"/>
      <c r="AXY5" s="12"/>
      <c r="AXZ5" s="12"/>
      <c r="AYA5" s="12"/>
      <c r="AYB5" s="12"/>
      <c r="AYC5" s="12"/>
      <c r="AYD5" s="12"/>
      <c r="AYE5" s="12"/>
      <c r="AYF5" s="12"/>
      <c r="AYG5" s="12"/>
      <c r="AYH5" s="12"/>
      <c r="AYI5" s="12"/>
      <c r="AYJ5" s="12"/>
      <c r="AYK5" s="12"/>
      <c r="AYL5" s="12"/>
      <c r="AYM5" s="12"/>
      <c r="AYN5" s="12"/>
      <c r="AYO5" s="12"/>
      <c r="AYP5" s="12"/>
      <c r="AYQ5" s="12"/>
      <c r="AYR5" s="12"/>
      <c r="AYS5" s="12"/>
      <c r="AYT5" s="12"/>
      <c r="AYU5" s="12"/>
      <c r="AYV5" s="12"/>
      <c r="AYW5" s="12"/>
      <c r="AYX5" s="12"/>
      <c r="AYY5" s="12"/>
      <c r="AYZ5" s="12"/>
      <c r="AZA5" s="12"/>
      <c r="AZB5" s="12"/>
      <c r="AZC5" s="12"/>
      <c r="AZD5" s="12"/>
      <c r="AZE5" s="12"/>
      <c r="AZF5" s="12"/>
      <c r="AZG5" s="12"/>
      <c r="AZH5" s="12"/>
      <c r="AZI5" s="12"/>
      <c r="AZJ5" s="12"/>
      <c r="AZK5" s="12"/>
      <c r="AZL5" s="12"/>
      <c r="AZM5" s="12"/>
      <c r="AZN5" s="12"/>
      <c r="AZO5" s="12"/>
      <c r="AZP5" s="12"/>
      <c r="AZQ5" s="12"/>
      <c r="AZR5" s="12"/>
      <c r="AZS5" s="12"/>
      <c r="AZT5" s="12"/>
      <c r="AZU5" s="12"/>
      <c r="AZV5" s="12"/>
      <c r="AZW5" s="12"/>
      <c r="AZX5" s="12"/>
      <c r="AZY5" s="12"/>
      <c r="AZZ5" s="12"/>
      <c r="BAA5" s="12"/>
      <c r="BAB5" s="12"/>
      <c r="BAC5" s="12"/>
      <c r="BAD5" s="12"/>
      <c r="BAE5" s="12"/>
      <c r="BAF5" s="12"/>
      <c r="BAG5" s="12"/>
      <c r="BAH5" s="12"/>
      <c r="BAI5" s="12"/>
      <c r="BAJ5" s="12"/>
      <c r="BAK5" s="12"/>
      <c r="BAL5" s="12"/>
      <c r="BAM5" s="12"/>
      <c r="BAN5" s="12"/>
      <c r="BAO5" s="12"/>
      <c r="BAP5" s="12"/>
      <c r="BAQ5" s="12"/>
      <c r="BAR5" s="12"/>
      <c r="BAS5" s="12"/>
      <c r="BAT5" s="12"/>
      <c r="BAU5" s="12"/>
      <c r="BAV5" s="12"/>
      <c r="BAW5" s="12"/>
      <c r="BAX5" s="12"/>
      <c r="BAY5" s="12"/>
      <c r="BAZ5" s="12"/>
      <c r="BBA5" s="12"/>
      <c r="BBB5" s="12"/>
      <c r="BBC5" s="12"/>
      <c r="BBD5" s="12"/>
      <c r="BBE5" s="12"/>
      <c r="BBF5" s="12"/>
      <c r="BBG5" s="12"/>
      <c r="BBH5" s="12"/>
      <c r="BBI5" s="12"/>
      <c r="BBJ5" s="12"/>
      <c r="BBK5" s="12"/>
      <c r="BBL5" s="12"/>
      <c r="BBM5" s="12"/>
      <c r="BBN5" s="12"/>
      <c r="BBO5" s="12"/>
      <c r="BBP5" s="12"/>
      <c r="BBQ5" s="12"/>
      <c r="BBR5" s="12"/>
      <c r="BBS5" s="12"/>
      <c r="BBT5" s="12"/>
      <c r="BBU5" s="12"/>
      <c r="BBV5" s="12"/>
      <c r="BBW5" s="12"/>
      <c r="BBX5" s="12"/>
      <c r="BBY5" s="12"/>
      <c r="BBZ5" s="12"/>
      <c r="BCA5" s="12"/>
      <c r="BCB5" s="12"/>
      <c r="BCC5" s="12"/>
      <c r="BCD5" s="12"/>
      <c r="BCE5" s="12"/>
      <c r="BCF5" s="12"/>
      <c r="BCG5" s="12"/>
      <c r="BCH5" s="12"/>
      <c r="BCI5" s="12"/>
      <c r="BCJ5" s="12"/>
      <c r="BCK5" s="12"/>
      <c r="BCL5" s="12"/>
      <c r="BCM5" s="12"/>
      <c r="BCN5" s="12"/>
      <c r="BCO5" s="12"/>
      <c r="BCP5" s="12"/>
      <c r="BCQ5" s="12"/>
      <c r="BCR5" s="12"/>
      <c r="BCS5" s="12"/>
      <c r="BCT5" s="12"/>
      <c r="BCU5" s="12"/>
      <c r="BCV5" s="12"/>
      <c r="BCW5" s="12"/>
      <c r="BCX5" s="12"/>
      <c r="BCY5" s="12"/>
      <c r="BCZ5" s="12"/>
      <c r="BDA5" s="12"/>
      <c r="BDB5" s="12"/>
      <c r="BDC5" s="12"/>
      <c r="BDD5" s="12"/>
      <c r="BDE5" s="12"/>
      <c r="BDF5" s="12"/>
      <c r="BDG5" s="12"/>
      <c r="BDH5" s="12"/>
      <c r="BDI5" s="12"/>
      <c r="BDJ5" s="12"/>
      <c r="BDK5" s="12"/>
      <c r="BDL5" s="12"/>
      <c r="BDM5" s="12"/>
      <c r="BDN5" s="12"/>
      <c r="BDO5" s="12"/>
      <c r="BDP5" s="12"/>
      <c r="BDQ5" s="12"/>
      <c r="BDR5" s="12"/>
      <c r="BDS5" s="12"/>
      <c r="BDT5" s="12"/>
      <c r="BDU5" s="12"/>
      <c r="BDV5" s="12"/>
      <c r="BDW5" s="12"/>
      <c r="BDX5" s="12"/>
      <c r="BDY5" s="12"/>
      <c r="BDZ5" s="12"/>
      <c r="BEA5" s="12"/>
      <c r="BEB5" s="12"/>
      <c r="BEC5" s="12"/>
      <c r="BED5" s="12"/>
      <c r="BEE5" s="12"/>
      <c r="BEF5" s="12"/>
      <c r="BEG5" s="12"/>
      <c r="BEH5" s="12"/>
      <c r="BEI5" s="12"/>
      <c r="BEJ5" s="12"/>
      <c r="BEK5" s="12"/>
      <c r="BEL5" s="12"/>
      <c r="BEM5" s="12"/>
      <c r="BEN5" s="12"/>
      <c r="BEO5" s="12"/>
      <c r="BEP5" s="12"/>
      <c r="BEQ5" s="12"/>
      <c r="BER5" s="12"/>
      <c r="BES5" s="12"/>
      <c r="BET5" s="12"/>
      <c r="BEU5" s="12"/>
      <c r="BEV5" s="12"/>
      <c r="BEW5" s="12"/>
      <c r="BEX5" s="12"/>
      <c r="BEY5" s="12"/>
      <c r="BEZ5" s="12"/>
      <c r="BFA5" s="12"/>
      <c r="BFB5" s="12"/>
      <c r="BFC5" s="12"/>
      <c r="BFD5" s="12"/>
      <c r="BFE5" s="12"/>
      <c r="BFF5" s="12"/>
      <c r="BFG5" s="12"/>
      <c r="BFH5" s="12"/>
      <c r="BFI5" s="12"/>
      <c r="BFJ5" s="12"/>
      <c r="BFK5" s="12"/>
      <c r="BFL5" s="12"/>
      <c r="BFM5" s="12"/>
      <c r="BFN5" s="12"/>
      <c r="BFO5" s="12"/>
      <c r="BFP5" s="12"/>
      <c r="BFQ5" s="12"/>
      <c r="BFR5" s="12"/>
      <c r="BFS5" s="12"/>
      <c r="BFT5" s="12"/>
      <c r="BFU5" s="12"/>
      <c r="BFV5" s="12"/>
      <c r="BFW5" s="12"/>
      <c r="BFX5" s="12"/>
      <c r="BFY5" s="12"/>
      <c r="BFZ5" s="12"/>
      <c r="BGA5" s="12"/>
      <c r="BGB5" s="12"/>
      <c r="BGC5" s="12"/>
    </row>
    <row r="6" spans="1:1537">
      <c r="A6" t="s">
        <v>95</v>
      </c>
      <c r="B6" s="12">
        <f>'Project Summary Table'!J41*-1</f>
        <v>0</v>
      </c>
      <c r="C6" s="12">
        <f>IF(C$2&lt;='Project Summary Table'!$D$30,('Project Summary Table'!$H41+'Project Summary Table'!$I41)*(1+'Project Summary Table'!$I$32)^(C$2-1),0)</f>
        <v>0</v>
      </c>
      <c r="D6" s="12">
        <f>IF(D$2&lt;='Project Summary Table'!$D$30,('Project Summary Table'!$H41+'Project Summary Table'!$I41)*(1+'Project Summary Table'!$I$32)^(D$2-1),0)</f>
        <v>0</v>
      </c>
      <c r="E6" s="12">
        <f>IF(E$2&lt;='Project Summary Table'!$D$30,('Project Summary Table'!$H41+'Project Summary Table'!$I41)*(1+'Project Summary Table'!$I$32)^(E$2-1),0)</f>
        <v>0</v>
      </c>
      <c r="F6" s="12">
        <f>IF(F$2&lt;='Project Summary Table'!$D$30,('Project Summary Table'!$H41+'Project Summary Table'!$I41)*(1+'Project Summary Table'!$I$32)^(F$2-1),0)</f>
        <v>0</v>
      </c>
      <c r="G6" s="12">
        <f>IF(G$2&lt;='Project Summary Table'!$D$30,('Project Summary Table'!$H41+'Project Summary Table'!$I41)*(1+'Project Summary Table'!$I$32)^(G$2-1),0)</f>
        <v>0</v>
      </c>
      <c r="H6" s="12">
        <f>IF(H$2&lt;='Project Summary Table'!$D$30,('Project Summary Table'!$H41+'Project Summary Table'!$I41)*(1+'Project Summary Table'!$I$32)^(H$2-1),0)</f>
        <v>0</v>
      </c>
      <c r="I6" s="12">
        <f>IF(I$2&lt;='Project Summary Table'!$D$30,('Project Summary Table'!$H41+'Project Summary Table'!$I41)*(1+'Project Summary Table'!$I$32)^(I$2-1),0)</f>
        <v>0</v>
      </c>
      <c r="J6" s="12">
        <f>IF(J$2&lt;='Project Summary Table'!$D$30,('Project Summary Table'!$H41+'Project Summary Table'!$I41)*(1+'Project Summary Table'!$I$32)^(J$2-1),0)</f>
        <v>0</v>
      </c>
      <c r="K6" s="12">
        <f>IF(K$2&lt;='Project Summary Table'!$D$30,('Project Summary Table'!$H41+'Project Summary Table'!$I41)*(1+'Project Summary Table'!$I$32)^(K$2-1),0)</f>
        <v>0</v>
      </c>
      <c r="L6" s="12">
        <f>IF(L$2&lt;='Project Summary Table'!$D$30,('Project Summary Table'!$H41+'Project Summary Table'!$I41)*(1+'Project Summary Table'!$I$32)^(L$2-1),0)</f>
        <v>0</v>
      </c>
      <c r="M6" s="12">
        <f>IF(M$2&lt;='Project Summary Table'!$D$30,('Project Summary Table'!$H41+'Project Summary Table'!$I41)*(1+'Project Summary Table'!$I$32)^(M$2-1),0)</f>
        <v>0</v>
      </c>
      <c r="N6" s="12">
        <f>IF(N$2&lt;='Project Summary Table'!$D$30,('Project Summary Table'!$H41+'Project Summary Table'!$I41)*(1+'Project Summary Table'!$I$32)^(N$2-1),0)</f>
        <v>0</v>
      </c>
      <c r="O6" s="12">
        <f>IF(O$2&lt;='Project Summary Table'!$D$30,('Project Summary Table'!$H41+'Project Summary Table'!$I41)*(1+'Project Summary Table'!$I$32)^(O$2-1),0)</f>
        <v>0</v>
      </c>
      <c r="P6" s="12">
        <f>IF(P$2&lt;='Project Summary Table'!$D$30,('Project Summary Table'!$H41+'Project Summary Table'!$I41)*(1+'Project Summary Table'!$I$32)^(P$2-1),0)</f>
        <v>0</v>
      </c>
      <c r="Q6" s="12">
        <f>IF(Q$2&lt;='Project Summary Table'!$D$30,('Project Summary Table'!$H41+'Project Summary Table'!$I41)*(1+'Project Summary Table'!$I$32)^(Q$2-1),0)</f>
        <v>0</v>
      </c>
      <c r="R6" s="12">
        <f>IF(R$2&lt;='Project Summary Table'!$D$30,('Project Summary Table'!$H41+'Project Summary Table'!$I41)*(1+'Project Summary Table'!$I$32)^(R$2-1),0)</f>
        <v>0</v>
      </c>
      <c r="S6" s="12">
        <f>IF(S$2&lt;='Project Summary Table'!$D$30,('Project Summary Table'!$H41+'Project Summary Table'!$I41)*(1+'Project Summary Table'!$I$32)^(S$2-1),0)</f>
        <v>0</v>
      </c>
      <c r="T6" s="12">
        <f>IF(T$2&lt;='Project Summary Table'!$D$30,('Project Summary Table'!$H41+'Project Summary Table'!$I41)*(1+'Project Summary Table'!$I$32)^(T$2-1),0)</f>
        <v>0</v>
      </c>
      <c r="U6" s="12">
        <f>IF(U$2&lt;='Project Summary Table'!$D$30,('Project Summary Table'!$H41+'Project Summary Table'!$I41)*(1+'Project Summary Table'!$I$32)^(U$2-1),0)</f>
        <v>0</v>
      </c>
      <c r="V6" s="12">
        <f>IF(V$2&lt;='Project Summary Table'!$D$30,('Project Summary Table'!$H41+'Project Summary Table'!$I41)*(1+'Project Summary Table'!$I$32)^(V$2-1),0)</f>
        <v>0</v>
      </c>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c r="IW6" s="12"/>
      <c r="IX6" s="12"/>
      <c r="IY6" s="12"/>
      <c r="IZ6" s="12"/>
      <c r="JA6" s="12"/>
      <c r="JB6" s="12"/>
      <c r="JC6" s="12"/>
      <c r="JD6" s="12"/>
      <c r="JE6" s="12"/>
      <c r="JF6" s="12"/>
      <c r="JG6" s="12"/>
      <c r="JH6" s="12"/>
      <c r="JI6" s="12"/>
      <c r="JJ6" s="12"/>
      <c r="JK6" s="12"/>
      <c r="JL6" s="12"/>
      <c r="JM6" s="12"/>
      <c r="JN6" s="12"/>
      <c r="JO6" s="12"/>
      <c r="JP6" s="12"/>
      <c r="JQ6" s="12"/>
      <c r="JR6" s="12"/>
      <c r="JS6" s="12"/>
      <c r="JT6" s="12"/>
      <c r="JU6" s="12"/>
      <c r="JV6" s="12"/>
      <c r="JW6" s="12"/>
      <c r="JX6" s="12"/>
      <c r="JY6" s="12"/>
      <c r="JZ6" s="12"/>
      <c r="KA6" s="12"/>
      <c r="KB6" s="12"/>
      <c r="KC6" s="12"/>
      <c r="KD6" s="12"/>
      <c r="KE6" s="12"/>
      <c r="KF6" s="12"/>
      <c r="KG6" s="12"/>
      <c r="KH6" s="12"/>
      <c r="KI6" s="12"/>
      <c r="KJ6" s="12"/>
      <c r="KK6" s="12"/>
      <c r="KL6" s="12"/>
      <c r="KM6" s="12"/>
      <c r="KN6" s="12"/>
      <c r="KO6" s="12"/>
      <c r="KP6" s="12"/>
      <c r="KQ6" s="12"/>
      <c r="KR6" s="12"/>
      <c r="KS6" s="12"/>
      <c r="KT6" s="12"/>
      <c r="KU6" s="12"/>
      <c r="KV6" s="12"/>
      <c r="KW6" s="12"/>
      <c r="KX6" s="12"/>
      <c r="KY6" s="12"/>
      <c r="KZ6" s="12"/>
      <c r="LA6" s="12"/>
      <c r="LB6" s="12"/>
      <c r="LC6" s="12"/>
      <c r="LD6" s="12"/>
      <c r="LE6" s="12"/>
      <c r="LF6" s="12"/>
      <c r="LG6" s="12"/>
      <c r="LH6" s="12"/>
      <c r="LI6" s="12"/>
      <c r="LJ6" s="12"/>
      <c r="LK6" s="12"/>
      <c r="LL6" s="12"/>
      <c r="LM6" s="12"/>
      <c r="LN6" s="12"/>
      <c r="LO6" s="12"/>
      <c r="LP6" s="12"/>
      <c r="LQ6" s="12"/>
      <c r="LR6" s="12"/>
      <c r="LS6" s="12"/>
      <c r="LT6" s="12"/>
      <c r="LU6" s="12"/>
      <c r="LV6" s="12"/>
      <c r="LW6" s="12"/>
      <c r="LX6" s="12"/>
      <c r="LY6" s="12"/>
      <c r="LZ6" s="12"/>
      <c r="MA6" s="12"/>
      <c r="MB6" s="12"/>
      <c r="MC6" s="12"/>
      <c r="MD6" s="12"/>
      <c r="ME6" s="12"/>
      <c r="MF6" s="12"/>
      <c r="MG6" s="12"/>
      <c r="MH6" s="12"/>
      <c r="MI6" s="12"/>
      <c r="MJ6" s="12"/>
      <c r="MK6" s="12"/>
      <c r="ML6" s="12"/>
      <c r="MM6" s="12"/>
      <c r="MN6" s="12"/>
      <c r="MO6" s="12"/>
      <c r="MP6" s="12"/>
      <c r="MQ6" s="12"/>
      <c r="MR6" s="12"/>
      <c r="MS6" s="12"/>
      <c r="MT6" s="12"/>
      <c r="MU6" s="12"/>
      <c r="MV6" s="12"/>
      <c r="MW6" s="12"/>
      <c r="MX6" s="12"/>
      <c r="MY6" s="12"/>
      <c r="MZ6" s="12"/>
      <c r="NA6" s="12"/>
      <c r="NB6" s="12"/>
      <c r="NC6" s="12"/>
      <c r="ND6" s="12"/>
      <c r="NE6" s="12"/>
      <c r="NF6" s="12"/>
      <c r="NG6" s="12"/>
      <c r="NH6" s="12"/>
      <c r="NI6" s="12"/>
      <c r="NJ6" s="12"/>
      <c r="NK6" s="12"/>
      <c r="NL6" s="12"/>
      <c r="NM6" s="12"/>
      <c r="NN6" s="12"/>
      <c r="NO6" s="12"/>
      <c r="NP6" s="12"/>
      <c r="NQ6" s="12"/>
      <c r="NR6" s="12"/>
      <c r="NS6" s="12"/>
      <c r="NT6" s="12"/>
      <c r="NU6" s="12"/>
      <c r="NV6" s="12"/>
      <c r="NW6" s="12"/>
      <c r="NX6" s="12"/>
      <c r="NY6" s="12"/>
      <c r="NZ6" s="12"/>
      <c r="OA6" s="12"/>
      <c r="OB6" s="12"/>
      <c r="OC6" s="12"/>
      <c r="OD6" s="12"/>
      <c r="OE6" s="12"/>
      <c r="OF6" s="12"/>
      <c r="OG6" s="12"/>
      <c r="OH6" s="12"/>
      <c r="OI6" s="12"/>
      <c r="OJ6" s="12"/>
      <c r="OK6" s="12"/>
      <c r="OL6" s="12"/>
      <c r="OM6" s="12"/>
      <c r="ON6" s="12"/>
      <c r="OO6" s="12"/>
      <c r="OP6" s="12"/>
      <c r="OQ6" s="12"/>
      <c r="OR6" s="12"/>
      <c r="OS6" s="12"/>
      <c r="OT6" s="12"/>
      <c r="OU6" s="12"/>
      <c r="OV6" s="12"/>
      <c r="OW6" s="12"/>
      <c r="OX6" s="12"/>
      <c r="OY6" s="12"/>
      <c r="OZ6" s="12"/>
      <c r="PA6" s="12"/>
      <c r="PB6" s="12"/>
      <c r="PC6" s="12"/>
      <c r="PD6" s="12"/>
      <c r="PE6" s="12"/>
      <c r="PF6" s="12"/>
      <c r="PG6" s="12"/>
      <c r="PH6" s="12"/>
      <c r="PI6" s="12"/>
      <c r="PJ6" s="12"/>
      <c r="PK6" s="12"/>
      <c r="PL6" s="12"/>
      <c r="PM6" s="12"/>
      <c r="PN6" s="12"/>
      <c r="PO6" s="12"/>
      <c r="PP6" s="12"/>
      <c r="PQ6" s="12"/>
      <c r="PR6" s="12"/>
      <c r="PS6" s="12"/>
      <c r="PT6" s="12"/>
      <c r="PU6" s="12"/>
      <c r="PV6" s="12"/>
      <c r="PW6" s="12"/>
      <c r="PX6" s="12"/>
      <c r="PY6" s="12"/>
      <c r="PZ6" s="12"/>
      <c r="QA6" s="12"/>
      <c r="QB6" s="12"/>
      <c r="QC6" s="12"/>
      <c r="QD6" s="12"/>
      <c r="QE6" s="12"/>
      <c r="QF6" s="12"/>
      <c r="QG6" s="12"/>
      <c r="QH6" s="12"/>
      <c r="QI6" s="12"/>
      <c r="QJ6" s="12"/>
      <c r="QK6" s="12"/>
      <c r="QL6" s="12"/>
      <c r="QM6" s="12"/>
      <c r="QN6" s="12"/>
      <c r="QO6" s="12"/>
      <c r="QP6" s="12"/>
      <c r="QQ6" s="12"/>
      <c r="QR6" s="12"/>
      <c r="QS6" s="12"/>
      <c r="QT6" s="12"/>
      <c r="QU6" s="12"/>
      <c r="QV6" s="12"/>
      <c r="QW6" s="12"/>
      <c r="QX6" s="12"/>
      <c r="QY6" s="12"/>
      <c r="QZ6" s="12"/>
      <c r="RA6" s="12"/>
      <c r="RB6" s="12"/>
      <c r="RC6" s="12"/>
      <c r="RD6" s="12"/>
      <c r="RE6" s="12"/>
      <c r="RF6" s="12"/>
      <c r="RG6" s="12"/>
      <c r="RH6" s="12"/>
      <c r="RI6" s="12"/>
      <c r="RJ6" s="12"/>
      <c r="RK6" s="12"/>
      <c r="RL6" s="12"/>
      <c r="RM6" s="12"/>
      <c r="RN6" s="12"/>
      <c r="RO6" s="12"/>
      <c r="RP6" s="12"/>
      <c r="RQ6" s="12"/>
      <c r="RR6" s="12"/>
      <c r="RS6" s="12"/>
      <c r="RT6" s="12"/>
      <c r="RU6" s="12"/>
      <c r="RV6" s="12"/>
      <c r="RW6" s="12"/>
      <c r="RX6" s="12"/>
      <c r="RY6" s="12"/>
      <c r="RZ6" s="12"/>
      <c r="SA6" s="12"/>
      <c r="SB6" s="12"/>
      <c r="SC6" s="12"/>
      <c r="SD6" s="12"/>
      <c r="SE6" s="12"/>
      <c r="SF6" s="12"/>
      <c r="SG6" s="12"/>
      <c r="SH6" s="12"/>
      <c r="SI6" s="12"/>
      <c r="SJ6" s="12"/>
      <c r="SK6" s="12"/>
      <c r="SL6" s="12"/>
      <c r="SM6" s="12"/>
      <c r="SN6" s="12"/>
      <c r="SO6" s="12"/>
      <c r="SP6" s="12"/>
      <c r="SQ6" s="12"/>
      <c r="SR6" s="12"/>
      <c r="SS6" s="12"/>
      <c r="ST6" s="12"/>
      <c r="SU6" s="12"/>
      <c r="SV6" s="12"/>
      <c r="SW6" s="12"/>
      <c r="SX6" s="12"/>
      <c r="SY6" s="12"/>
      <c r="SZ6" s="12"/>
      <c r="TA6" s="12"/>
      <c r="TB6" s="12"/>
      <c r="TC6" s="12"/>
      <c r="TD6" s="12"/>
      <c r="TE6" s="12"/>
      <c r="TF6" s="12"/>
      <c r="TG6" s="12"/>
      <c r="TH6" s="12"/>
      <c r="TI6" s="12"/>
      <c r="TJ6" s="12"/>
      <c r="TK6" s="12"/>
      <c r="TL6" s="12"/>
      <c r="TM6" s="12"/>
      <c r="TN6" s="12"/>
      <c r="TO6" s="12"/>
      <c r="TP6" s="12"/>
      <c r="TQ6" s="12"/>
      <c r="TR6" s="12"/>
      <c r="TS6" s="12"/>
      <c r="TT6" s="12"/>
      <c r="TU6" s="12"/>
      <c r="TV6" s="12"/>
      <c r="TW6" s="12"/>
      <c r="TX6" s="12"/>
      <c r="TY6" s="12"/>
      <c r="TZ6" s="12"/>
      <c r="UA6" s="12"/>
      <c r="UB6" s="12"/>
      <c r="UC6" s="12"/>
      <c r="UD6" s="12"/>
      <c r="UE6" s="12"/>
      <c r="UF6" s="12"/>
      <c r="UG6" s="12"/>
      <c r="UH6" s="12"/>
      <c r="UI6" s="12"/>
      <c r="UJ6" s="12"/>
      <c r="UK6" s="12"/>
      <c r="UL6" s="12"/>
      <c r="UM6" s="12"/>
      <c r="UN6" s="12"/>
      <c r="UO6" s="12"/>
      <c r="UP6" s="12"/>
      <c r="UQ6" s="12"/>
      <c r="UR6" s="12"/>
      <c r="US6" s="12"/>
      <c r="UT6" s="12"/>
      <c r="UU6" s="12"/>
      <c r="UV6" s="12"/>
      <c r="UW6" s="12"/>
      <c r="UX6" s="12"/>
      <c r="UY6" s="12"/>
      <c r="UZ6" s="12"/>
      <c r="VA6" s="12"/>
      <c r="VB6" s="12"/>
      <c r="VC6" s="12"/>
      <c r="VD6" s="12"/>
      <c r="VE6" s="12"/>
      <c r="VF6" s="12"/>
      <c r="VG6" s="12"/>
      <c r="VH6" s="12"/>
      <c r="VI6" s="12"/>
      <c r="VJ6" s="12"/>
      <c r="VK6" s="12"/>
      <c r="VL6" s="12"/>
      <c r="VM6" s="12"/>
      <c r="VN6" s="12"/>
      <c r="VO6" s="12"/>
      <c r="VP6" s="12"/>
      <c r="VQ6" s="12"/>
      <c r="VR6" s="12"/>
      <c r="VS6" s="12"/>
      <c r="VT6" s="12"/>
      <c r="VU6" s="12"/>
      <c r="VV6" s="12"/>
      <c r="VW6" s="12"/>
      <c r="VX6" s="12"/>
      <c r="VY6" s="12"/>
      <c r="VZ6" s="12"/>
      <c r="WA6" s="12"/>
      <c r="WB6" s="12"/>
      <c r="WC6" s="12"/>
      <c r="WD6" s="12"/>
      <c r="WE6" s="12"/>
      <c r="WF6" s="12"/>
      <c r="WG6" s="12"/>
      <c r="WH6" s="12"/>
      <c r="WI6" s="12"/>
      <c r="WJ6" s="12"/>
      <c r="WK6" s="12"/>
      <c r="WL6" s="12"/>
      <c r="WM6" s="12"/>
      <c r="WN6" s="12"/>
      <c r="WO6" s="12"/>
      <c r="WP6" s="12"/>
      <c r="WQ6" s="12"/>
      <c r="WR6" s="12"/>
      <c r="WS6" s="12"/>
      <c r="WT6" s="12"/>
      <c r="WU6" s="12"/>
      <c r="WV6" s="12"/>
      <c r="WW6" s="12"/>
      <c r="WX6" s="12"/>
      <c r="WY6" s="12"/>
      <c r="WZ6" s="12"/>
      <c r="XA6" s="12"/>
      <c r="XB6" s="12"/>
      <c r="XC6" s="12"/>
      <c r="XD6" s="12"/>
      <c r="XE6" s="12"/>
      <c r="XF6" s="12"/>
      <c r="XG6" s="12"/>
      <c r="XH6" s="12"/>
      <c r="XI6" s="12"/>
      <c r="XJ6" s="12"/>
      <c r="XK6" s="12"/>
      <c r="XL6" s="12"/>
      <c r="XM6" s="12"/>
      <c r="XN6" s="12"/>
      <c r="XO6" s="12"/>
      <c r="XP6" s="12"/>
      <c r="XQ6" s="12"/>
      <c r="XR6" s="12"/>
      <c r="XS6" s="12"/>
      <c r="XT6" s="12"/>
      <c r="XU6" s="12"/>
      <c r="XV6" s="12"/>
      <c r="XW6" s="12"/>
      <c r="XX6" s="12"/>
      <c r="XY6" s="12"/>
      <c r="XZ6" s="12"/>
      <c r="YA6" s="12"/>
      <c r="YB6" s="12"/>
      <c r="YC6" s="12"/>
      <c r="YD6" s="12"/>
      <c r="YE6" s="12"/>
      <c r="YF6" s="12"/>
      <c r="YG6" s="12"/>
      <c r="YH6" s="12"/>
      <c r="YI6" s="12"/>
      <c r="YJ6" s="12"/>
      <c r="YK6" s="12"/>
      <c r="YL6" s="12"/>
      <c r="YM6" s="12"/>
      <c r="YN6" s="12"/>
      <c r="YO6" s="12"/>
      <c r="YP6" s="12"/>
      <c r="YQ6" s="12"/>
      <c r="YR6" s="12"/>
      <c r="YS6" s="12"/>
      <c r="YT6" s="12"/>
      <c r="YU6" s="12"/>
      <c r="YV6" s="12"/>
      <c r="YW6" s="12"/>
      <c r="YX6" s="12"/>
      <c r="YY6" s="12"/>
      <c r="YZ6" s="12"/>
      <c r="ZA6" s="12"/>
      <c r="ZB6" s="12"/>
      <c r="ZC6" s="12"/>
      <c r="ZD6" s="12"/>
      <c r="ZE6" s="12"/>
      <c r="ZF6" s="12"/>
      <c r="ZG6" s="12"/>
      <c r="ZH6" s="12"/>
      <c r="ZI6" s="12"/>
      <c r="ZJ6" s="12"/>
      <c r="ZK6" s="12"/>
      <c r="ZL6" s="12"/>
      <c r="ZM6" s="12"/>
      <c r="ZN6" s="12"/>
      <c r="ZO6" s="12"/>
      <c r="ZP6" s="12"/>
      <c r="ZQ6" s="12"/>
      <c r="ZR6" s="12"/>
      <c r="ZS6" s="12"/>
      <c r="ZT6" s="12"/>
      <c r="ZU6" s="12"/>
      <c r="ZV6" s="12"/>
      <c r="ZW6" s="12"/>
      <c r="ZX6" s="12"/>
      <c r="ZY6" s="12"/>
      <c r="ZZ6" s="12"/>
      <c r="AAA6" s="12"/>
      <c r="AAB6" s="12"/>
      <c r="AAC6" s="12"/>
      <c r="AAD6" s="12"/>
      <c r="AAE6" s="12"/>
      <c r="AAF6" s="12"/>
      <c r="AAG6" s="12"/>
      <c r="AAH6" s="12"/>
      <c r="AAI6" s="12"/>
      <c r="AAJ6" s="12"/>
      <c r="AAK6" s="12"/>
      <c r="AAL6" s="12"/>
      <c r="AAM6" s="12"/>
      <c r="AAN6" s="12"/>
      <c r="AAO6" s="12"/>
      <c r="AAP6" s="12"/>
      <c r="AAQ6" s="12"/>
      <c r="AAR6" s="12"/>
      <c r="AAS6" s="12"/>
      <c r="AAT6" s="12"/>
      <c r="AAU6" s="12"/>
      <c r="AAV6" s="12"/>
      <c r="AAW6" s="12"/>
      <c r="AAX6" s="12"/>
      <c r="AAY6" s="12"/>
      <c r="AAZ6" s="12"/>
      <c r="ABA6" s="12"/>
      <c r="ABB6" s="12"/>
      <c r="ABC6" s="12"/>
      <c r="ABD6" s="12"/>
      <c r="ABE6" s="12"/>
      <c r="ABF6" s="12"/>
      <c r="ABG6" s="12"/>
      <c r="ABH6" s="12"/>
      <c r="ABI6" s="12"/>
      <c r="ABJ6" s="12"/>
      <c r="ABK6" s="12"/>
      <c r="ABL6" s="12"/>
      <c r="ABM6" s="12"/>
      <c r="ABN6" s="12"/>
      <c r="ABO6" s="12"/>
      <c r="ABP6" s="12"/>
      <c r="ABQ6" s="12"/>
      <c r="ABR6" s="12"/>
      <c r="ABS6" s="12"/>
      <c r="ABT6" s="12"/>
      <c r="ABU6" s="12"/>
      <c r="ABV6" s="12"/>
      <c r="ABW6" s="12"/>
      <c r="ABX6" s="12"/>
      <c r="ABY6" s="12"/>
      <c r="ABZ6" s="12"/>
      <c r="ACA6" s="12"/>
      <c r="ACB6" s="12"/>
      <c r="ACC6" s="12"/>
      <c r="ACD6" s="12"/>
      <c r="ACE6" s="12"/>
      <c r="ACF6" s="12"/>
      <c r="ACG6" s="12"/>
      <c r="ACH6" s="12"/>
      <c r="ACI6" s="12"/>
      <c r="ACJ6" s="12"/>
      <c r="ACK6" s="12"/>
      <c r="ACL6" s="12"/>
      <c r="ACM6" s="12"/>
      <c r="ACN6" s="12"/>
      <c r="ACO6" s="12"/>
      <c r="ACP6" s="12"/>
      <c r="ACQ6" s="12"/>
      <c r="ACR6" s="12"/>
      <c r="ACS6" s="12"/>
      <c r="ACT6" s="12"/>
      <c r="ACU6" s="12"/>
      <c r="ACV6" s="12"/>
      <c r="ACW6" s="12"/>
      <c r="ACX6" s="12"/>
      <c r="ACY6" s="12"/>
      <c r="ACZ6" s="12"/>
      <c r="ADA6" s="12"/>
      <c r="ADB6" s="12"/>
      <c r="ADC6" s="12"/>
      <c r="ADD6" s="12"/>
      <c r="ADE6" s="12"/>
      <c r="ADF6" s="12"/>
      <c r="ADG6" s="12"/>
      <c r="ADH6" s="12"/>
      <c r="ADI6" s="12"/>
      <c r="ADJ6" s="12"/>
      <c r="ADK6" s="12"/>
      <c r="ADL6" s="12"/>
      <c r="ADM6" s="12"/>
      <c r="ADN6" s="12"/>
      <c r="ADO6" s="12"/>
      <c r="ADP6" s="12"/>
      <c r="ADQ6" s="12"/>
      <c r="ADR6" s="12"/>
      <c r="ADS6" s="12"/>
      <c r="ADT6" s="12"/>
      <c r="ADU6" s="12"/>
      <c r="ADV6" s="12"/>
      <c r="ADW6" s="12"/>
      <c r="ADX6" s="12"/>
      <c r="ADY6" s="12"/>
      <c r="ADZ6" s="12"/>
      <c r="AEA6" s="12"/>
      <c r="AEB6" s="12"/>
      <c r="AEC6" s="12"/>
      <c r="AED6" s="12"/>
      <c r="AEE6" s="12"/>
      <c r="AEF6" s="12"/>
      <c r="AEG6" s="12"/>
      <c r="AEH6" s="12"/>
      <c r="AEI6" s="12"/>
      <c r="AEJ6" s="12"/>
      <c r="AEK6" s="12"/>
      <c r="AEL6" s="12"/>
      <c r="AEM6" s="12"/>
      <c r="AEN6" s="12"/>
      <c r="AEO6" s="12"/>
      <c r="AEP6" s="12"/>
      <c r="AEQ6" s="12"/>
      <c r="AER6" s="12"/>
      <c r="AES6" s="12"/>
      <c r="AET6" s="12"/>
      <c r="AEU6" s="12"/>
      <c r="AEV6" s="12"/>
      <c r="AEW6" s="12"/>
      <c r="AEX6" s="12"/>
      <c r="AEY6" s="12"/>
      <c r="AEZ6" s="12"/>
      <c r="AFA6" s="12"/>
      <c r="AFB6" s="12"/>
      <c r="AFC6" s="12"/>
      <c r="AFD6" s="12"/>
      <c r="AFE6" s="12"/>
      <c r="AFF6" s="12"/>
      <c r="AFG6" s="12"/>
      <c r="AFH6" s="12"/>
      <c r="AFI6" s="12"/>
      <c r="AFJ6" s="12"/>
      <c r="AFK6" s="12"/>
      <c r="AFL6" s="12"/>
      <c r="AFM6" s="12"/>
      <c r="AFN6" s="12"/>
      <c r="AFO6" s="12"/>
      <c r="AFP6" s="12"/>
      <c r="AFQ6" s="12"/>
      <c r="AFR6" s="12"/>
      <c r="AFS6" s="12"/>
      <c r="AFT6" s="12"/>
      <c r="AFU6" s="12"/>
      <c r="AFV6" s="12"/>
      <c r="AFW6" s="12"/>
      <c r="AFX6" s="12"/>
      <c r="AFY6" s="12"/>
      <c r="AFZ6" s="12"/>
      <c r="AGA6" s="12"/>
      <c r="AGB6" s="12"/>
      <c r="AGC6" s="12"/>
      <c r="AGD6" s="12"/>
      <c r="AGE6" s="12"/>
      <c r="AGF6" s="12"/>
      <c r="AGG6" s="12"/>
      <c r="AGH6" s="12"/>
      <c r="AGI6" s="12"/>
      <c r="AGJ6" s="12"/>
      <c r="AGK6" s="12"/>
      <c r="AGL6" s="12"/>
      <c r="AGM6" s="12"/>
      <c r="AGN6" s="12"/>
      <c r="AGO6" s="12"/>
      <c r="AGP6" s="12"/>
      <c r="AGQ6" s="12"/>
      <c r="AGR6" s="12"/>
      <c r="AGS6" s="12"/>
      <c r="AGT6" s="12"/>
      <c r="AGU6" s="12"/>
      <c r="AGV6" s="12"/>
      <c r="AGW6" s="12"/>
      <c r="AGX6" s="12"/>
      <c r="AGY6" s="12"/>
      <c r="AGZ6" s="12"/>
      <c r="AHA6" s="12"/>
      <c r="AHB6" s="12"/>
      <c r="AHC6" s="12"/>
      <c r="AHD6" s="12"/>
      <c r="AHE6" s="12"/>
      <c r="AHF6" s="12"/>
      <c r="AHG6" s="12"/>
      <c r="AHH6" s="12"/>
      <c r="AHI6" s="12"/>
      <c r="AHJ6" s="12"/>
      <c r="AHK6" s="12"/>
      <c r="AHL6" s="12"/>
      <c r="AHM6" s="12"/>
      <c r="AHN6" s="12"/>
      <c r="AHO6" s="12"/>
      <c r="AHP6" s="12"/>
      <c r="AHQ6" s="12"/>
      <c r="AHR6" s="12"/>
      <c r="AHS6" s="12"/>
      <c r="AHT6" s="12"/>
      <c r="AHU6" s="12"/>
      <c r="AHV6" s="12"/>
      <c r="AHW6" s="12"/>
      <c r="AHX6" s="12"/>
      <c r="AHY6" s="12"/>
      <c r="AHZ6" s="12"/>
      <c r="AIA6" s="12"/>
      <c r="AIB6" s="12"/>
      <c r="AIC6" s="12"/>
      <c r="AID6" s="12"/>
      <c r="AIE6" s="12"/>
      <c r="AIF6" s="12"/>
      <c r="AIG6" s="12"/>
      <c r="AIH6" s="12"/>
      <c r="AII6" s="12"/>
      <c r="AIJ6" s="12"/>
      <c r="AIK6" s="12"/>
      <c r="AIL6" s="12"/>
      <c r="AIM6" s="12"/>
      <c r="AIN6" s="12"/>
      <c r="AIO6" s="12"/>
      <c r="AIP6" s="12"/>
      <c r="AIQ6" s="12"/>
      <c r="AIR6" s="12"/>
      <c r="AIS6" s="12"/>
      <c r="AIT6" s="12"/>
      <c r="AIU6" s="12"/>
      <c r="AIV6" s="12"/>
      <c r="AIW6" s="12"/>
      <c r="AIX6" s="12"/>
      <c r="AIY6" s="12"/>
      <c r="AIZ6" s="12"/>
      <c r="AJA6" s="12"/>
      <c r="AJB6" s="12"/>
      <c r="AJC6" s="12"/>
      <c r="AJD6" s="12"/>
      <c r="AJE6" s="12"/>
      <c r="AJF6" s="12"/>
      <c r="AJG6" s="12"/>
      <c r="AJH6" s="12"/>
      <c r="AJI6" s="12"/>
      <c r="AJJ6" s="12"/>
      <c r="AJK6" s="12"/>
      <c r="AJL6" s="12"/>
      <c r="AJM6" s="12"/>
      <c r="AJN6" s="12"/>
      <c r="AJO6" s="12"/>
      <c r="AJP6" s="12"/>
      <c r="AJQ6" s="12"/>
      <c r="AJR6" s="12"/>
      <c r="AJS6" s="12"/>
      <c r="AJT6" s="12"/>
      <c r="AJU6" s="12"/>
      <c r="AJV6" s="12"/>
      <c r="AJW6" s="12"/>
      <c r="AJX6" s="12"/>
      <c r="AJY6" s="12"/>
      <c r="AJZ6" s="12"/>
      <c r="AKA6" s="12"/>
      <c r="AKB6" s="12"/>
      <c r="AKC6" s="12"/>
      <c r="AKD6" s="12"/>
      <c r="AKE6" s="12"/>
      <c r="AKF6" s="12"/>
      <c r="AKG6" s="12"/>
      <c r="AKH6" s="12"/>
      <c r="AKI6" s="12"/>
      <c r="AKJ6" s="12"/>
      <c r="AKK6" s="12"/>
      <c r="AKL6" s="12"/>
      <c r="AKM6" s="12"/>
      <c r="AKN6" s="12"/>
      <c r="AKO6" s="12"/>
      <c r="AKP6" s="12"/>
      <c r="AKQ6" s="12"/>
      <c r="AKR6" s="12"/>
      <c r="AKS6" s="12"/>
      <c r="AKT6" s="12"/>
      <c r="AKU6" s="12"/>
      <c r="AKV6" s="12"/>
      <c r="AKW6" s="12"/>
      <c r="AKX6" s="12"/>
      <c r="AKY6" s="12"/>
      <c r="AKZ6" s="12"/>
      <c r="ALA6" s="12"/>
      <c r="ALB6" s="12"/>
      <c r="ALC6" s="12"/>
      <c r="ALD6" s="12"/>
      <c r="ALE6" s="12"/>
      <c r="ALF6" s="12"/>
      <c r="ALG6" s="12"/>
      <c r="ALH6" s="12"/>
      <c r="ALI6" s="12"/>
      <c r="ALJ6" s="12"/>
      <c r="ALK6" s="12"/>
      <c r="ALL6" s="12"/>
      <c r="ALM6" s="12"/>
      <c r="ALN6" s="12"/>
      <c r="ALO6" s="12"/>
      <c r="ALP6" s="12"/>
      <c r="ALQ6" s="12"/>
      <c r="ALR6" s="12"/>
      <c r="ALS6" s="12"/>
      <c r="ALT6" s="12"/>
      <c r="ALU6" s="12"/>
      <c r="ALV6" s="12"/>
      <c r="ALW6" s="12"/>
      <c r="ALX6" s="12"/>
      <c r="ALY6" s="12"/>
      <c r="ALZ6" s="12"/>
      <c r="AMA6" s="12"/>
      <c r="AMB6" s="12"/>
      <c r="AMC6" s="12"/>
      <c r="AMD6" s="12"/>
      <c r="AME6" s="12"/>
      <c r="AMF6" s="12"/>
      <c r="AMG6" s="12"/>
      <c r="AMH6" s="12"/>
      <c r="AMI6" s="12"/>
      <c r="AMJ6" s="12"/>
      <c r="AMK6" s="12"/>
      <c r="AML6" s="12"/>
      <c r="AMM6" s="12"/>
      <c r="AMN6" s="12"/>
      <c r="AMO6" s="12"/>
      <c r="AMP6" s="12"/>
      <c r="AMQ6" s="12"/>
      <c r="AMR6" s="12"/>
      <c r="AMS6" s="12"/>
      <c r="AMT6" s="12"/>
      <c r="AMU6" s="12"/>
      <c r="AMV6" s="12"/>
      <c r="AMW6" s="12"/>
      <c r="AMX6" s="12"/>
      <c r="AMY6" s="12"/>
      <c r="AMZ6" s="12"/>
      <c r="ANA6" s="12"/>
      <c r="ANB6" s="12"/>
      <c r="ANC6" s="12"/>
      <c r="AND6" s="12"/>
      <c r="ANE6" s="12"/>
      <c r="ANF6" s="12"/>
      <c r="ANG6" s="12"/>
      <c r="ANH6" s="12"/>
      <c r="ANI6" s="12"/>
      <c r="ANJ6" s="12"/>
      <c r="ANK6" s="12"/>
      <c r="ANL6" s="12"/>
      <c r="ANM6" s="12"/>
      <c r="ANN6" s="12"/>
      <c r="ANO6" s="12"/>
      <c r="ANP6" s="12"/>
      <c r="ANQ6" s="12"/>
      <c r="ANR6" s="12"/>
      <c r="ANS6" s="12"/>
      <c r="ANT6" s="12"/>
      <c r="ANU6" s="12"/>
      <c r="ANV6" s="12"/>
      <c r="ANW6" s="12"/>
      <c r="ANX6" s="12"/>
      <c r="ANY6" s="12"/>
      <c r="ANZ6" s="12"/>
      <c r="AOA6" s="12"/>
      <c r="AOB6" s="12"/>
      <c r="AOC6" s="12"/>
      <c r="AOD6" s="12"/>
      <c r="AOE6" s="12"/>
      <c r="AOF6" s="12"/>
      <c r="AOG6" s="12"/>
      <c r="AOH6" s="12"/>
      <c r="AOI6" s="12"/>
      <c r="AOJ6" s="12"/>
      <c r="AOK6" s="12"/>
      <c r="AOL6" s="12"/>
      <c r="AOM6" s="12"/>
      <c r="AON6" s="12"/>
      <c r="AOO6" s="12"/>
      <c r="AOP6" s="12"/>
      <c r="AOQ6" s="12"/>
      <c r="AOR6" s="12"/>
      <c r="AOS6" s="12"/>
      <c r="AOT6" s="12"/>
      <c r="AOU6" s="12"/>
      <c r="AOV6" s="12"/>
      <c r="AOW6" s="12"/>
      <c r="AOX6" s="12"/>
      <c r="AOY6" s="12"/>
      <c r="AOZ6" s="12"/>
      <c r="APA6" s="12"/>
      <c r="APB6" s="12"/>
      <c r="APC6" s="12"/>
      <c r="APD6" s="12"/>
      <c r="APE6" s="12"/>
      <c r="APF6" s="12"/>
      <c r="APG6" s="12"/>
      <c r="APH6" s="12"/>
      <c r="API6" s="12"/>
      <c r="APJ6" s="12"/>
      <c r="APK6" s="12"/>
      <c r="APL6" s="12"/>
      <c r="APM6" s="12"/>
      <c r="APN6" s="12"/>
      <c r="APO6" s="12"/>
      <c r="APP6" s="12"/>
      <c r="APQ6" s="12"/>
      <c r="APR6" s="12"/>
      <c r="APS6" s="12"/>
      <c r="APT6" s="12"/>
      <c r="APU6" s="12"/>
      <c r="APV6" s="12"/>
      <c r="APW6" s="12"/>
      <c r="APX6" s="12"/>
      <c r="APY6" s="12"/>
      <c r="APZ6" s="12"/>
      <c r="AQA6" s="12"/>
      <c r="AQB6" s="12"/>
      <c r="AQC6" s="12"/>
      <c r="AQD6" s="12"/>
      <c r="AQE6" s="12"/>
      <c r="AQF6" s="12"/>
      <c r="AQG6" s="12"/>
      <c r="AQH6" s="12"/>
      <c r="AQI6" s="12"/>
      <c r="AQJ6" s="12"/>
      <c r="AQK6" s="12"/>
      <c r="AQL6" s="12"/>
      <c r="AQM6" s="12"/>
      <c r="AQN6" s="12"/>
      <c r="AQO6" s="12"/>
      <c r="AQP6" s="12"/>
      <c r="AQQ6" s="12"/>
      <c r="AQR6" s="12"/>
      <c r="AQS6" s="12"/>
      <c r="AQT6" s="12"/>
      <c r="AQU6" s="12"/>
      <c r="AQV6" s="12"/>
      <c r="AQW6" s="12"/>
      <c r="AQX6" s="12"/>
      <c r="AQY6" s="12"/>
      <c r="AQZ6" s="12"/>
      <c r="ARA6" s="12"/>
      <c r="ARB6" s="12"/>
      <c r="ARC6" s="12"/>
      <c r="ARD6" s="12"/>
      <c r="ARE6" s="12"/>
      <c r="ARF6" s="12"/>
      <c r="ARG6" s="12"/>
      <c r="ARH6" s="12"/>
      <c r="ARI6" s="12"/>
      <c r="ARJ6" s="12"/>
      <c r="ARK6" s="12"/>
      <c r="ARL6" s="12"/>
      <c r="ARM6" s="12"/>
      <c r="ARN6" s="12"/>
      <c r="ARO6" s="12"/>
      <c r="ARP6" s="12"/>
      <c r="ARQ6" s="12"/>
      <c r="ARR6" s="12"/>
      <c r="ARS6" s="12"/>
      <c r="ART6" s="12"/>
      <c r="ARU6" s="12"/>
      <c r="ARV6" s="12"/>
      <c r="ARW6" s="12"/>
      <c r="ARX6" s="12"/>
      <c r="ARY6" s="12"/>
      <c r="ARZ6" s="12"/>
      <c r="ASA6" s="12"/>
      <c r="ASB6" s="12"/>
      <c r="ASC6" s="12"/>
      <c r="ASD6" s="12"/>
      <c r="ASE6" s="12"/>
      <c r="ASF6" s="12"/>
      <c r="ASG6" s="12"/>
      <c r="ASH6" s="12"/>
      <c r="ASI6" s="12"/>
      <c r="ASJ6" s="12"/>
      <c r="ASK6" s="12"/>
      <c r="ASL6" s="12"/>
      <c r="ASM6" s="12"/>
      <c r="ASN6" s="12"/>
      <c r="ASO6" s="12"/>
      <c r="ASP6" s="12"/>
      <c r="ASQ6" s="12"/>
      <c r="ASR6" s="12"/>
      <c r="ASS6" s="12"/>
      <c r="AST6" s="12"/>
      <c r="ASU6" s="12"/>
      <c r="ASV6" s="12"/>
      <c r="ASW6" s="12"/>
      <c r="ASX6" s="12"/>
      <c r="ASY6" s="12"/>
      <c r="ASZ6" s="12"/>
      <c r="ATA6" s="12"/>
      <c r="ATB6" s="12"/>
      <c r="ATC6" s="12"/>
      <c r="ATD6" s="12"/>
      <c r="ATE6" s="12"/>
      <c r="ATF6" s="12"/>
      <c r="ATG6" s="12"/>
      <c r="ATH6" s="12"/>
      <c r="ATI6" s="12"/>
      <c r="ATJ6" s="12"/>
      <c r="ATK6" s="12"/>
      <c r="ATL6" s="12"/>
      <c r="ATM6" s="12"/>
      <c r="ATN6" s="12"/>
      <c r="ATO6" s="12"/>
      <c r="ATP6" s="12"/>
      <c r="ATQ6" s="12"/>
      <c r="ATR6" s="12"/>
      <c r="ATS6" s="12"/>
      <c r="ATT6" s="12"/>
      <c r="ATU6" s="12"/>
      <c r="ATV6" s="12"/>
      <c r="ATW6" s="12"/>
      <c r="ATX6" s="12"/>
      <c r="ATY6" s="12"/>
      <c r="ATZ6" s="12"/>
      <c r="AUA6" s="12"/>
      <c r="AUB6" s="12"/>
      <c r="AUC6" s="12"/>
      <c r="AUD6" s="12"/>
      <c r="AUE6" s="12"/>
      <c r="AUF6" s="12"/>
      <c r="AUG6" s="12"/>
      <c r="AUH6" s="12"/>
      <c r="AUI6" s="12"/>
      <c r="AUJ6" s="12"/>
      <c r="AUK6" s="12"/>
      <c r="AUL6" s="12"/>
      <c r="AUM6" s="12"/>
      <c r="AUN6" s="12"/>
      <c r="AUO6" s="12"/>
      <c r="AUP6" s="12"/>
      <c r="AUQ6" s="12"/>
      <c r="AUR6" s="12"/>
      <c r="AUS6" s="12"/>
      <c r="AUT6" s="12"/>
      <c r="AUU6" s="12"/>
      <c r="AUV6" s="12"/>
      <c r="AUW6" s="12"/>
      <c r="AUX6" s="12"/>
      <c r="AUY6" s="12"/>
      <c r="AUZ6" s="12"/>
      <c r="AVA6" s="12"/>
      <c r="AVB6" s="12"/>
      <c r="AVC6" s="12"/>
      <c r="AVD6" s="12"/>
      <c r="AVE6" s="12"/>
      <c r="AVF6" s="12"/>
      <c r="AVG6" s="12"/>
      <c r="AVH6" s="12"/>
      <c r="AVI6" s="12"/>
      <c r="AVJ6" s="12"/>
      <c r="AVK6" s="12"/>
      <c r="AVL6" s="12"/>
      <c r="AVM6" s="12"/>
      <c r="AVN6" s="12"/>
      <c r="AVO6" s="12"/>
      <c r="AVP6" s="12"/>
      <c r="AVQ6" s="12"/>
      <c r="AVR6" s="12"/>
      <c r="AVS6" s="12"/>
      <c r="AVT6" s="12"/>
      <c r="AVU6" s="12"/>
      <c r="AVV6" s="12"/>
      <c r="AVW6" s="12"/>
      <c r="AVX6" s="12"/>
      <c r="AVY6" s="12"/>
      <c r="AVZ6" s="12"/>
      <c r="AWA6" s="12"/>
      <c r="AWB6" s="12"/>
      <c r="AWC6" s="12"/>
      <c r="AWD6" s="12"/>
      <c r="AWE6" s="12"/>
      <c r="AWF6" s="12"/>
      <c r="AWG6" s="12"/>
      <c r="AWH6" s="12"/>
      <c r="AWI6" s="12"/>
      <c r="AWJ6" s="12"/>
      <c r="AWK6" s="12"/>
      <c r="AWL6" s="12"/>
      <c r="AWM6" s="12"/>
      <c r="AWN6" s="12"/>
      <c r="AWO6" s="12"/>
      <c r="AWP6" s="12"/>
      <c r="AWQ6" s="12"/>
      <c r="AWR6" s="12"/>
      <c r="AWS6" s="12"/>
      <c r="AWT6" s="12"/>
      <c r="AWU6" s="12"/>
      <c r="AWV6" s="12"/>
      <c r="AWW6" s="12"/>
      <c r="AWX6" s="12"/>
      <c r="AWY6" s="12"/>
      <c r="AWZ6" s="12"/>
      <c r="AXA6" s="12"/>
      <c r="AXB6" s="12"/>
      <c r="AXC6" s="12"/>
      <c r="AXD6" s="12"/>
      <c r="AXE6" s="12"/>
      <c r="AXF6" s="12"/>
      <c r="AXG6" s="12"/>
      <c r="AXH6" s="12"/>
      <c r="AXI6" s="12"/>
      <c r="AXJ6" s="12"/>
      <c r="AXK6" s="12"/>
      <c r="AXL6" s="12"/>
      <c r="AXM6" s="12"/>
      <c r="AXN6" s="12"/>
      <c r="AXO6" s="12"/>
      <c r="AXP6" s="12"/>
      <c r="AXQ6" s="12"/>
      <c r="AXR6" s="12"/>
      <c r="AXS6" s="12"/>
      <c r="AXT6" s="12"/>
      <c r="AXU6" s="12"/>
      <c r="AXV6" s="12"/>
      <c r="AXW6" s="12"/>
      <c r="AXX6" s="12"/>
      <c r="AXY6" s="12"/>
      <c r="AXZ6" s="12"/>
      <c r="AYA6" s="12"/>
      <c r="AYB6" s="12"/>
      <c r="AYC6" s="12"/>
      <c r="AYD6" s="12"/>
      <c r="AYE6" s="12"/>
      <c r="AYF6" s="12"/>
      <c r="AYG6" s="12"/>
      <c r="AYH6" s="12"/>
      <c r="AYI6" s="12"/>
      <c r="AYJ6" s="12"/>
      <c r="AYK6" s="12"/>
      <c r="AYL6" s="12"/>
      <c r="AYM6" s="12"/>
      <c r="AYN6" s="12"/>
      <c r="AYO6" s="12"/>
      <c r="AYP6" s="12"/>
      <c r="AYQ6" s="12"/>
      <c r="AYR6" s="12"/>
      <c r="AYS6" s="12"/>
      <c r="AYT6" s="12"/>
      <c r="AYU6" s="12"/>
      <c r="AYV6" s="12"/>
      <c r="AYW6" s="12"/>
      <c r="AYX6" s="12"/>
      <c r="AYY6" s="12"/>
      <c r="AYZ6" s="12"/>
      <c r="AZA6" s="12"/>
      <c r="AZB6" s="12"/>
      <c r="AZC6" s="12"/>
      <c r="AZD6" s="12"/>
      <c r="AZE6" s="12"/>
      <c r="AZF6" s="12"/>
      <c r="AZG6" s="12"/>
      <c r="AZH6" s="12"/>
      <c r="AZI6" s="12"/>
      <c r="AZJ6" s="12"/>
      <c r="AZK6" s="12"/>
      <c r="AZL6" s="12"/>
      <c r="AZM6" s="12"/>
      <c r="AZN6" s="12"/>
      <c r="AZO6" s="12"/>
      <c r="AZP6" s="12"/>
      <c r="AZQ6" s="12"/>
      <c r="AZR6" s="12"/>
      <c r="AZS6" s="12"/>
      <c r="AZT6" s="12"/>
      <c r="AZU6" s="12"/>
      <c r="AZV6" s="12"/>
      <c r="AZW6" s="12"/>
      <c r="AZX6" s="12"/>
      <c r="AZY6" s="12"/>
      <c r="AZZ6" s="12"/>
      <c r="BAA6" s="12"/>
      <c r="BAB6" s="12"/>
      <c r="BAC6" s="12"/>
      <c r="BAD6" s="12"/>
      <c r="BAE6" s="12"/>
      <c r="BAF6" s="12"/>
      <c r="BAG6" s="12"/>
      <c r="BAH6" s="12"/>
      <c r="BAI6" s="12"/>
      <c r="BAJ6" s="12"/>
      <c r="BAK6" s="12"/>
      <c r="BAL6" s="12"/>
      <c r="BAM6" s="12"/>
      <c r="BAN6" s="12"/>
      <c r="BAO6" s="12"/>
      <c r="BAP6" s="12"/>
      <c r="BAQ6" s="12"/>
      <c r="BAR6" s="12"/>
      <c r="BAS6" s="12"/>
      <c r="BAT6" s="12"/>
      <c r="BAU6" s="12"/>
      <c r="BAV6" s="12"/>
      <c r="BAW6" s="12"/>
      <c r="BAX6" s="12"/>
      <c r="BAY6" s="12"/>
      <c r="BAZ6" s="12"/>
      <c r="BBA6" s="12"/>
      <c r="BBB6" s="12"/>
      <c r="BBC6" s="12"/>
      <c r="BBD6" s="12"/>
      <c r="BBE6" s="12"/>
      <c r="BBF6" s="12"/>
      <c r="BBG6" s="12"/>
      <c r="BBH6" s="12"/>
      <c r="BBI6" s="12"/>
      <c r="BBJ6" s="12"/>
      <c r="BBK6" s="12"/>
      <c r="BBL6" s="12"/>
      <c r="BBM6" s="12"/>
      <c r="BBN6" s="12"/>
      <c r="BBO6" s="12"/>
      <c r="BBP6" s="12"/>
      <c r="BBQ6" s="12"/>
      <c r="BBR6" s="12"/>
      <c r="BBS6" s="12"/>
      <c r="BBT6" s="12"/>
      <c r="BBU6" s="12"/>
      <c r="BBV6" s="12"/>
      <c r="BBW6" s="12"/>
      <c r="BBX6" s="12"/>
      <c r="BBY6" s="12"/>
      <c r="BBZ6" s="12"/>
      <c r="BCA6" s="12"/>
      <c r="BCB6" s="12"/>
      <c r="BCC6" s="12"/>
      <c r="BCD6" s="12"/>
      <c r="BCE6" s="12"/>
      <c r="BCF6" s="12"/>
      <c r="BCG6" s="12"/>
      <c r="BCH6" s="12"/>
      <c r="BCI6" s="12"/>
      <c r="BCJ6" s="12"/>
      <c r="BCK6" s="12"/>
      <c r="BCL6" s="12"/>
      <c r="BCM6" s="12"/>
      <c r="BCN6" s="12"/>
      <c r="BCO6" s="12"/>
      <c r="BCP6" s="12"/>
      <c r="BCQ6" s="12"/>
      <c r="BCR6" s="12"/>
      <c r="BCS6" s="12"/>
      <c r="BCT6" s="12"/>
      <c r="BCU6" s="12"/>
      <c r="BCV6" s="12"/>
      <c r="BCW6" s="12"/>
      <c r="BCX6" s="12"/>
      <c r="BCY6" s="12"/>
      <c r="BCZ6" s="12"/>
      <c r="BDA6" s="12"/>
      <c r="BDB6" s="12"/>
      <c r="BDC6" s="12"/>
      <c r="BDD6" s="12"/>
      <c r="BDE6" s="12"/>
      <c r="BDF6" s="12"/>
      <c r="BDG6" s="12"/>
      <c r="BDH6" s="12"/>
      <c r="BDI6" s="12"/>
      <c r="BDJ6" s="12"/>
      <c r="BDK6" s="12"/>
      <c r="BDL6" s="12"/>
      <c r="BDM6" s="12"/>
      <c r="BDN6" s="12"/>
      <c r="BDO6" s="12"/>
      <c r="BDP6" s="12"/>
      <c r="BDQ6" s="12"/>
      <c r="BDR6" s="12"/>
      <c r="BDS6" s="12"/>
      <c r="BDT6" s="12"/>
      <c r="BDU6" s="12"/>
      <c r="BDV6" s="12"/>
      <c r="BDW6" s="12"/>
      <c r="BDX6" s="12"/>
      <c r="BDY6" s="12"/>
      <c r="BDZ6" s="12"/>
      <c r="BEA6" s="12"/>
      <c r="BEB6" s="12"/>
      <c r="BEC6" s="12"/>
      <c r="BED6" s="12"/>
      <c r="BEE6" s="12"/>
      <c r="BEF6" s="12"/>
      <c r="BEG6" s="12"/>
      <c r="BEH6" s="12"/>
      <c r="BEI6" s="12"/>
      <c r="BEJ6" s="12"/>
      <c r="BEK6" s="12"/>
      <c r="BEL6" s="12"/>
      <c r="BEM6" s="12"/>
      <c r="BEN6" s="12"/>
      <c r="BEO6" s="12"/>
      <c r="BEP6" s="12"/>
      <c r="BEQ6" s="12"/>
      <c r="BER6" s="12"/>
      <c r="BES6" s="12"/>
      <c r="BET6" s="12"/>
      <c r="BEU6" s="12"/>
      <c r="BEV6" s="12"/>
      <c r="BEW6" s="12"/>
      <c r="BEX6" s="12"/>
      <c r="BEY6" s="12"/>
      <c r="BEZ6" s="12"/>
      <c r="BFA6" s="12"/>
      <c r="BFB6" s="12"/>
      <c r="BFC6" s="12"/>
      <c r="BFD6" s="12"/>
      <c r="BFE6" s="12"/>
      <c r="BFF6" s="12"/>
      <c r="BFG6" s="12"/>
      <c r="BFH6" s="12"/>
      <c r="BFI6" s="12"/>
      <c r="BFJ6" s="12"/>
      <c r="BFK6" s="12"/>
      <c r="BFL6" s="12"/>
      <c r="BFM6" s="12"/>
      <c r="BFN6" s="12"/>
      <c r="BFO6" s="12"/>
      <c r="BFP6" s="12"/>
      <c r="BFQ6" s="12"/>
      <c r="BFR6" s="12"/>
      <c r="BFS6" s="12"/>
      <c r="BFT6" s="12"/>
      <c r="BFU6" s="12"/>
      <c r="BFV6" s="12"/>
      <c r="BFW6" s="12"/>
      <c r="BFX6" s="12"/>
      <c r="BFY6" s="12"/>
      <c r="BFZ6" s="12"/>
      <c r="BGA6" s="12"/>
      <c r="BGB6" s="12"/>
      <c r="BGC6" s="12"/>
    </row>
    <row r="7" spans="1:1537">
      <c r="A7" t="s">
        <v>96</v>
      </c>
      <c r="B7" s="12">
        <f>'Project Summary Table'!J42*-1</f>
        <v>0</v>
      </c>
      <c r="C7" s="12">
        <f>IF(C$2&lt;='Project Summary Table'!$D$30,('Project Summary Table'!$H42+'Project Summary Table'!$I42)*(1+'Project Summary Table'!$I$32)^(C$2-1),0)</f>
        <v>0</v>
      </c>
      <c r="D7" s="12">
        <f>IF(D$2&lt;='Project Summary Table'!$D$30,('Project Summary Table'!$H42+'Project Summary Table'!$I42)*(1+'Project Summary Table'!$I$32)^(D$2-1),0)</f>
        <v>0</v>
      </c>
      <c r="E7" s="12">
        <f>IF(E$2&lt;='Project Summary Table'!$D$30,('Project Summary Table'!$H42+'Project Summary Table'!$I42)*(1+'Project Summary Table'!$I$32)^(E$2-1),0)</f>
        <v>0</v>
      </c>
      <c r="F7" s="12">
        <f>IF(F$2&lt;='Project Summary Table'!$D$30,('Project Summary Table'!$H42+'Project Summary Table'!$I42)*(1+'Project Summary Table'!$I$32)^(F$2-1),0)</f>
        <v>0</v>
      </c>
      <c r="G7" s="12">
        <f>IF(G$2&lt;='Project Summary Table'!$D$30,('Project Summary Table'!$H42+'Project Summary Table'!$I42)*(1+'Project Summary Table'!$I$32)^(G$2-1),0)</f>
        <v>0</v>
      </c>
      <c r="H7" s="12">
        <f>IF(H$2&lt;='Project Summary Table'!$D$30,('Project Summary Table'!$H42+'Project Summary Table'!$I42)*(1+'Project Summary Table'!$I$32)^(H$2-1),0)</f>
        <v>0</v>
      </c>
      <c r="I7" s="12">
        <f>IF(I$2&lt;='Project Summary Table'!$D$30,('Project Summary Table'!$H42+'Project Summary Table'!$I42)*(1+'Project Summary Table'!$I$32)^(I$2-1),0)</f>
        <v>0</v>
      </c>
      <c r="J7" s="12">
        <f>IF(J$2&lt;='Project Summary Table'!$D$30,('Project Summary Table'!$H42+'Project Summary Table'!$I42)*(1+'Project Summary Table'!$I$32)^(J$2-1),0)</f>
        <v>0</v>
      </c>
      <c r="K7" s="12">
        <f>IF(K$2&lt;='Project Summary Table'!$D$30,('Project Summary Table'!$H42+'Project Summary Table'!$I42)*(1+'Project Summary Table'!$I$32)^(K$2-1),0)</f>
        <v>0</v>
      </c>
      <c r="L7" s="12">
        <f>IF(L$2&lt;='Project Summary Table'!$D$30,('Project Summary Table'!$H42+'Project Summary Table'!$I42)*(1+'Project Summary Table'!$I$32)^(L$2-1),0)</f>
        <v>0</v>
      </c>
      <c r="M7" s="12">
        <f>IF(M$2&lt;='Project Summary Table'!$D$30,('Project Summary Table'!$H42+'Project Summary Table'!$I42)*(1+'Project Summary Table'!$I$32)^(M$2-1),0)</f>
        <v>0</v>
      </c>
      <c r="N7" s="12">
        <f>IF(N$2&lt;='Project Summary Table'!$D$30,('Project Summary Table'!$H42+'Project Summary Table'!$I42)*(1+'Project Summary Table'!$I$32)^(N$2-1),0)</f>
        <v>0</v>
      </c>
      <c r="O7" s="12">
        <f>IF(O$2&lt;='Project Summary Table'!$D$30,('Project Summary Table'!$H42+'Project Summary Table'!$I42)*(1+'Project Summary Table'!$I$32)^(O$2-1),0)</f>
        <v>0</v>
      </c>
      <c r="P7" s="12">
        <f>IF(P$2&lt;='Project Summary Table'!$D$30,('Project Summary Table'!$H42+'Project Summary Table'!$I42)*(1+'Project Summary Table'!$I$32)^(P$2-1),0)</f>
        <v>0</v>
      </c>
      <c r="Q7" s="12">
        <f>IF(Q$2&lt;='Project Summary Table'!$D$30,('Project Summary Table'!$H42+'Project Summary Table'!$I42)*(1+'Project Summary Table'!$I$32)^(Q$2-1),0)</f>
        <v>0</v>
      </c>
      <c r="R7" s="12">
        <f>IF(R$2&lt;='Project Summary Table'!$D$30,('Project Summary Table'!$H42+'Project Summary Table'!$I42)*(1+'Project Summary Table'!$I$32)^(R$2-1),0)</f>
        <v>0</v>
      </c>
      <c r="S7" s="12">
        <f>IF(S$2&lt;='Project Summary Table'!$D$30,('Project Summary Table'!$H42+'Project Summary Table'!$I42)*(1+'Project Summary Table'!$I$32)^(S$2-1),0)</f>
        <v>0</v>
      </c>
      <c r="T7" s="12">
        <f>IF(T$2&lt;='Project Summary Table'!$D$30,('Project Summary Table'!$H42+'Project Summary Table'!$I42)*(1+'Project Summary Table'!$I$32)^(T$2-1),0)</f>
        <v>0</v>
      </c>
      <c r="U7" s="12">
        <f>IF(U$2&lt;='Project Summary Table'!$D$30,('Project Summary Table'!$H42+'Project Summary Table'!$I42)*(1+'Project Summary Table'!$I$32)^(U$2-1),0)</f>
        <v>0</v>
      </c>
      <c r="V7" s="12">
        <f>IF(V$2&lt;='Project Summary Table'!$D$30,('Project Summary Table'!$H42+'Project Summary Table'!$I42)*(1+'Project Summary Table'!$I$32)^(V$2-1),0)</f>
        <v>0</v>
      </c>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c r="ALZ7" s="12"/>
      <c r="AMA7" s="12"/>
      <c r="AMB7" s="12"/>
      <c r="AMC7" s="12"/>
      <c r="AMD7" s="12"/>
      <c r="AME7" s="12"/>
      <c r="AMF7" s="12"/>
      <c r="AMG7" s="12"/>
      <c r="AMH7" s="12"/>
      <c r="AMI7" s="12"/>
      <c r="AMJ7" s="12"/>
      <c r="AMK7" s="12"/>
      <c r="AML7" s="12"/>
      <c r="AMM7" s="12"/>
      <c r="AMN7" s="12"/>
      <c r="AMO7" s="12"/>
      <c r="AMP7" s="12"/>
      <c r="AMQ7" s="12"/>
      <c r="AMR7" s="12"/>
      <c r="AMS7" s="12"/>
      <c r="AMT7" s="12"/>
      <c r="AMU7" s="12"/>
      <c r="AMV7" s="12"/>
      <c r="AMW7" s="12"/>
      <c r="AMX7" s="12"/>
      <c r="AMY7" s="12"/>
      <c r="AMZ7" s="12"/>
      <c r="ANA7" s="12"/>
      <c r="ANB7" s="12"/>
      <c r="ANC7" s="12"/>
      <c r="AND7" s="12"/>
      <c r="ANE7" s="12"/>
      <c r="ANF7" s="12"/>
      <c r="ANG7" s="12"/>
      <c r="ANH7" s="12"/>
      <c r="ANI7" s="12"/>
      <c r="ANJ7" s="12"/>
      <c r="ANK7" s="12"/>
      <c r="ANL7" s="12"/>
      <c r="ANM7" s="12"/>
      <c r="ANN7" s="12"/>
      <c r="ANO7" s="12"/>
      <c r="ANP7" s="12"/>
      <c r="ANQ7" s="12"/>
      <c r="ANR7" s="12"/>
      <c r="ANS7" s="12"/>
      <c r="ANT7" s="12"/>
      <c r="ANU7" s="12"/>
      <c r="ANV7" s="12"/>
      <c r="ANW7" s="12"/>
      <c r="ANX7" s="12"/>
      <c r="ANY7" s="12"/>
      <c r="ANZ7" s="12"/>
      <c r="AOA7" s="12"/>
      <c r="AOB7" s="12"/>
      <c r="AOC7" s="12"/>
      <c r="AOD7" s="12"/>
      <c r="AOE7" s="12"/>
      <c r="AOF7" s="12"/>
      <c r="AOG7" s="12"/>
      <c r="AOH7" s="12"/>
      <c r="AOI7" s="12"/>
      <c r="AOJ7" s="12"/>
      <c r="AOK7" s="12"/>
      <c r="AOL7" s="12"/>
      <c r="AOM7" s="12"/>
      <c r="AON7" s="12"/>
      <c r="AOO7" s="12"/>
      <c r="AOP7" s="12"/>
      <c r="AOQ7" s="12"/>
      <c r="AOR7" s="12"/>
      <c r="AOS7" s="12"/>
      <c r="AOT7" s="12"/>
      <c r="AOU7" s="12"/>
      <c r="AOV7" s="12"/>
      <c r="AOW7" s="12"/>
      <c r="AOX7" s="12"/>
      <c r="AOY7" s="12"/>
      <c r="AOZ7" s="12"/>
      <c r="APA7" s="12"/>
      <c r="APB7" s="12"/>
      <c r="APC7" s="12"/>
      <c r="APD7" s="12"/>
      <c r="APE7" s="12"/>
      <c r="APF7" s="12"/>
      <c r="APG7" s="12"/>
      <c r="APH7" s="12"/>
      <c r="API7" s="12"/>
      <c r="APJ7" s="12"/>
      <c r="APK7" s="12"/>
      <c r="APL7" s="12"/>
      <c r="APM7" s="12"/>
      <c r="APN7" s="12"/>
      <c r="APO7" s="12"/>
      <c r="APP7" s="12"/>
      <c r="APQ7" s="12"/>
      <c r="APR7" s="12"/>
      <c r="APS7" s="12"/>
      <c r="APT7" s="12"/>
      <c r="APU7" s="12"/>
      <c r="APV7" s="12"/>
      <c r="APW7" s="12"/>
      <c r="APX7" s="12"/>
      <c r="APY7" s="12"/>
      <c r="APZ7" s="12"/>
      <c r="AQA7" s="12"/>
      <c r="AQB7" s="12"/>
      <c r="AQC7" s="12"/>
      <c r="AQD7" s="12"/>
      <c r="AQE7" s="12"/>
      <c r="AQF7" s="12"/>
      <c r="AQG7" s="12"/>
      <c r="AQH7" s="12"/>
      <c r="AQI7" s="12"/>
      <c r="AQJ7" s="12"/>
      <c r="AQK7" s="12"/>
      <c r="AQL7" s="12"/>
      <c r="AQM7" s="12"/>
      <c r="AQN7" s="12"/>
      <c r="AQO7" s="12"/>
      <c r="AQP7" s="12"/>
      <c r="AQQ7" s="12"/>
      <c r="AQR7" s="12"/>
      <c r="AQS7" s="12"/>
      <c r="AQT7" s="12"/>
      <c r="AQU7" s="12"/>
      <c r="AQV7" s="12"/>
      <c r="AQW7" s="12"/>
      <c r="AQX7" s="12"/>
      <c r="AQY7" s="12"/>
      <c r="AQZ7" s="12"/>
      <c r="ARA7" s="12"/>
      <c r="ARB7" s="12"/>
      <c r="ARC7" s="12"/>
      <c r="ARD7" s="12"/>
      <c r="ARE7" s="12"/>
      <c r="ARF7" s="12"/>
      <c r="ARG7" s="12"/>
      <c r="ARH7" s="12"/>
      <c r="ARI7" s="12"/>
      <c r="ARJ7" s="12"/>
      <c r="ARK7" s="12"/>
      <c r="ARL7" s="12"/>
      <c r="ARM7" s="12"/>
      <c r="ARN7" s="12"/>
      <c r="ARO7" s="12"/>
      <c r="ARP7" s="12"/>
      <c r="ARQ7" s="12"/>
      <c r="ARR7" s="12"/>
      <c r="ARS7" s="12"/>
      <c r="ART7" s="12"/>
      <c r="ARU7" s="12"/>
      <c r="ARV7" s="12"/>
      <c r="ARW7" s="12"/>
      <c r="ARX7" s="12"/>
      <c r="ARY7" s="12"/>
      <c r="ARZ7" s="12"/>
      <c r="ASA7" s="12"/>
      <c r="ASB7" s="12"/>
      <c r="ASC7" s="12"/>
      <c r="ASD7" s="12"/>
      <c r="ASE7" s="12"/>
      <c r="ASF7" s="12"/>
      <c r="ASG7" s="12"/>
      <c r="ASH7" s="12"/>
      <c r="ASI7" s="12"/>
      <c r="ASJ7" s="12"/>
      <c r="ASK7" s="12"/>
      <c r="ASL7" s="12"/>
      <c r="ASM7" s="12"/>
      <c r="ASN7" s="12"/>
      <c r="ASO7" s="12"/>
      <c r="ASP7" s="12"/>
      <c r="ASQ7" s="12"/>
      <c r="ASR7" s="12"/>
      <c r="ASS7" s="12"/>
      <c r="AST7" s="12"/>
      <c r="ASU7" s="12"/>
      <c r="ASV7" s="12"/>
      <c r="ASW7" s="12"/>
      <c r="ASX7" s="12"/>
      <c r="ASY7" s="12"/>
      <c r="ASZ7" s="12"/>
      <c r="ATA7" s="12"/>
      <c r="ATB7" s="12"/>
      <c r="ATC7" s="12"/>
      <c r="ATD7" s="12"/>
      <c r="ATE7" s="12"/>
      <c r="ATF7" s="12"/>
      <c r="ATG7" s="12"/>
      <c r="ATH7" s="12"/>
      <c r="ATI7" s="12"/>
      <c r="ATJ7" s="12"/>
      <c r="ATK7" s="12"/>
      <c r="ATL7" s="12"/>
      <c r="ATM7" s="12"/>
      <c r="ATN7" s="12"/>
      <c r="ATO7" s="12"/>
      <c r="ATP7" s="12"/>
      <c r="ATQ7" s="12"/>
      <c r="ATR7" s="12"/>
      <c r="ATS7" s="12"/>
      <c r="ATT7" s="12"/>
      <c r="ATU7" s="12"/>
      <c r="ATV7" s="12"/>
      <c r="ATW7" s="12"/>
      <c r="ATX7" s="12"/>
      <c r="ATY7" s="12"/>
      <c r="ATZ7" s="12"/>
      <c r="AUA7" s="12"/>
      <c r="AUB7" s="12"/>
      <c r="AUC7" s="12"/>
      <c r="AUD7" s="12"/>
      <c r="AUE7" s="12"/>
      <c r="AUF7" s="12"/>
      <c r="AUG7" s="12"/>
      <c r="AUH7" s="12"/>
      <c r="AUI7" s="12"/>
      <c r="AUJ7" s="12"/>
      <c r="AUK7" s="12"/>
      <c r="AUL7" s="12"/>
      <c r="AUM7" s="12"/>
      <c r="AUN7" s="12"/>
      <c r="AUO7" s="12"/>
      <c r="AUP7" s="12"/>
      <c r="AUQ7" s="12"/>
      <c r="AUR7" s="12"/>
      <c r="AUS7" s="12"/>
      <c r="AUT7" s="12"/>
      <c r="AUU7" s="12"/>
      <c r="AUV7" s="12"/>
      <c r="AUW7" s="12"/>
      <c r="AUX7" s="12"/>
      <c r="AUY7" s="12"/>
      <c r="AUZ7" s="12"/>
      <c r="AVA7" s="12"/>
      <c r="AVB7" s="12"/>
      <c r="AVC7" s="12"/>
      <c r="AVD7" s="12"/>
      <c r="AVE7" s="12"/>
      <c r="AVF7" s="12"/>
      <c r="AVG7" s="12"/>
      <c r="AVH7" s="12"/>
      <c r="AVI7" s="12"/>
      <c r="AVJ7" s="12"/>
      <c r="AVK7" s="12"/>
      <c r="AVL7" s="12"/>
      <c r="AVM7" s="12"/>
      <c r="AVN7" s="12"/>
      <c r="AVO7" s="12"/>
      <c r="AVP7" s="12"/>
      <c r="AVQ7" s="12"/>
      <c r="AVR7" s="12"/>
      <c r="AVS7" s="12"/>
      <c r="AVT7" s="12"/>
      <c r="AVU7" s="12"/>
      <c r="AVV7" s="12"/>
      <c r="AVW7" s="12"/>
      <c r="AVX7" s="12"/>
      <c r="AVY7" s="12"/>
      <c r="AVZ7" s="12"/>
      <c r="AWA7" s="12"/>
      <c r="AWB7" s="12"/>
      <c r="AWC7" s="12"/>
      <c r="AWD7" s="12"/>
      <c r="AWE7" s="12"/>
      <c r="AWF7" s="12"/>
      <c r="AWG7" s="12"/>
      <c r="AWH7" s="12"/>
      <c r="AWI7" s="12"/>
      <c r="AWJ7" s="12"/>
      <c r="AWK7" s="12"/>
      <c r="AWL7" s="12"/>
      <c r="AWM7" s="12"/>
      <c r="AWN7" s="12"/>
      <c r="AWO7" s="12"/>
      <c r="AWP7" s="12"/>
      <c r="AWQ7" s="12"/>
      <c r="AWR7" s="12"/>
      <c r="AWS7" s="12"/>
      <c r="AWT7" s="12"/>
      <c r="AWU7" s="12"/>
      <c r="AWV7" s="12"/>
      <c r="AWW7" s="12"/>
      <c r="AWX7" s="12"/>
      <c r="AWY7" s="12"/>
      <c r="AWZ7" s="12"/>
      <c r="AXA7" s="12"/>
      <c r="AXB7" s="12"/>
      <c r="AXC7" s="12"/>
      <c r="AXD7" s="12"/>
      <c r="AXE7" s="12"/>
      <c r="AXF7" s="12"/>
      <c r="AXG7" s="12"/>
      <c r="AXH7" s="12"/>
      <c r="AXI7" s="12"/>
      <c r="AXJ7" s="12"/>
      <c r="AXK7" s="12"/>
      <c r="AXL7" s="12"/>
      <c r="AXM7" s="12"/>
      <c r="AXN7" s="12"/>
      <c r="AXO7" s="12"/>
      <c r="AXP7" s="12"/>
      <c r="AXQ7" s="12"/>
      <c r="AXR7" s="12"/>
      <c r="AXS7" s="12"/>
      <c r="AXT7" s="12"/>
      <c r="AXU7" s="12"/>
      <c r="AXV7" s="12"/>
      <c r="AXW7" s="12"/>
      <c r="AXX7" s="12"/>
      <c r="AXY7" s="12"/>
      <c r="AXZ7" s="12"/>
      <c r="AYA7" s="12"/>
      <c r="AYB7" s="12"/>
      <c r="AYC7" s="12"/>
      <c r="AYD7" s="12"/>
      <c r="AYE7" s="12"/>
      <c r="AYF7" s="12"/>
      <c r="AYG7" s="12"/>
      <c r="AYH7" s="12"/>
      <c r="AYI7" s="12"/>
      <c r="AYJ7" s="12"/>
      <c r="AYK7" s="12"/>
      <c r="AYL7" s="12"/>
      <c r="AYM7" s="12"/>
      <c r="AYN7" s="12"/>
      <c r="AYO7" s="12"/>
      <c r="AYP7" s="12"/>
      <c r="AYQ7" s="12"/>
      <c r="AYR7" s="12"/>
      <c r="AYS7" s="12"/>
      <c r="AYT7" s="12"/>
      <c r="AYU7" s="12"/>
      <c r="AYV7" s="12"/>
      <c r="AYW7" s="12"/>
      <c r="AYX7" s="12"/>
      <c r="AYY7" s="12"/>
      <c r="AYZ7" s="12"/>
      <c r="AZA7" s="12"/>
      <c r="AZB7" s="12"/>
      <c r="AZC7" s="12"/>
      <c r="AZD7" s="12"/>
      <c r="AZE7" s="12"/>
      <c r="AZF7" s="12"/>
      <c r="AZG7" s="12"/>
      <c r="AZH7" s="12"/>
      <c r="AZI7" s="12"/>
      <c r="AZJ7" s="12"/>
      <c r="AZK7" s="12"/>
      <c r="AZL7" s="12"/>
      <c r="AZM7" s="12"/>
      <c r="AZN7" s="12"/>
      <c r="AZO7" s="12"/>
      <c r="AZP7" s="12"/>
      <c r="AZQ7" s="12"/>
      <c r="AZR7" s="12"/>
      <c r="AZS7" s="12"/>
      <c r="AZT7" s="12"/>
      <c r="AZU7" s="12"/>
      <c r="AZV7" s="12"/>
      <c r="AZW7" s="12"/>
      <c r="AZX7" s="12"/>
      <c r="AZY7" s="12"/>
      <c r="AZZ7" s="12"/>
      <c r="BAA7" s="12"/>
      <c r="BAB7" s="12"/>
      <c r="BAC7" s="12"/>
      <c r="BAD7" s="12"/>
      <c r="BAE7" s="12"/>
      <c r="BAF7" s="12"/>
      <c r="BAG7" s="12"/>
      <c r="BAH7" s="12"/>
      <c r="BAI7" s="12"/>
      <c r="BAJ7" s="12"/>
      <c r="BAK7" s="12"/>
      <c r="BAL7" s="12"/>
      <c r="BAM7" s="12"/>
      <c r="BAN7" s="12"/>
      <c r="BAO7" s="12"/>
      <c r="BAP7" s="12"/>
      <c r="BAQ7" s="12"/>
      <c r="BAR7" s="12"/>
      <c r="BAS7" s="12"/>
      <c r="BAT7" s="12"/>
      <c r="BAU7" s="12"/>
      <c r="BAV7" s="12"/>
      <c r="BAW7" s="12"/>
      <c r="BAX7" s="12"/>
      <c r="BAY7" s="12"/>
      <c r="BAZ7" s="12"/>
      <c r="BBA7" s="12"/>
      <c r="BBB7" s="12"/>
      <c r="BBC7" s="12"/>
      <c r="BBD7" s="12"/>
      <c r="BBE7" s="12"/>
      <c r="BBF7" s="12"/>
      <c r="BBG7" s="12"/>
      <c r="BBH7" s="12"/>
      <c r="BBI7" s="12"/>
      <c r="BBJ7" s="12"/>
      <c r="BBK7" s="12"/>
      <c r="BBL7" s="12"/>
      <c r="BBM7" s="12"/>
      <c r="BBN7" s="12"/>
      <c r="BBO7" s="12"/>
      <c r="BBP7" s="12"/>
      <c r="BBQ7" s="12"/>
      <c r="BBR7" s="12"/>
      <c r="BBS7" s="12"/>
      <c r="BBT7" s="12"/>
      <c r="BBU7" s="12"/>
      <c r="BBV7" s="12"/>
      <c r="BBW7" s="12"/>
      <c r="BBX7" s="12"/>
      <c r="BBY7" s="12"/>
      <c r="BBZ7" s="12"/>
      <c r="BCA7" s="12"/>
      <c r="BCB7" s="12"/>
      <c r="BCC7" s="12"/>
      <c r="BCD7" s="12"/>
      <c r="BCE7" s="12"/>
      <c r="BCF7" s="12"/>
      <c r="BCG7" s="12"/>
      <c r="BCH7" s="12"/>
      <c r="BCI7" s="12"/>
      <c r="BCJ7" s="12"/>
      <c r="BCK7" s="12"/>
      <c r="BCL7" s="12"/>
      <c r="BCM7" s="12"/>
      <c r="BCN7" s="12"/>
      <c r="BCO7" s="12"/>
      <c r="BCP7" s="12"/>
      <c r="BCQ7" s="12"/>
      <c r="BCR7" s="12"/>
      <c r="BCS7" s="12"/>
      <c r="BCT7" s="12"/>
      <c r="BCU7" s="12"/>
      <c r="BCV7" s="12"/>
      <c r="BCW7" s="12"/>
      <c r="BCX7" s="12"/>
      <c r="BCY7" s="12"/>
      <c r="BCZ7" s="12"/>
      <c r="BDA7" s="12"/>
      <c r="BDB7" s="12"/>
      <c r="BDC7" s="12"/>
      <c r="BDD7" s="12"/>
      <c r="BDE7" s="12"/>
      <c r="BDF7" s="12"/>
      <c r="BDG7" s="12"/>
      <c r="BDH7" s="12"/>
      <c r="BDI7" s="12"/>
      <c r="BDJ7" s="12"/>
      <c r="BDK7" s="12"/>
      <c r="BDL7" s="12"/>
      <c r="BDM7" s="12"/>
      <c r="BDN7" s="12"/>
      <c r="BDO7" s="12"/>
      <c r="BDP7" s="12"/>
      <c r="BDQ7" s="12"/>
      <c r="BDR7" s="12"/>
      <c r="BDS7" s="12"/>
      <c r="BDT7" s="12"/>
      <c r="BDU7" s="12"/>
      <c r="BDV7" s="12"/>
      <c r="BDW7" s="12"/>
      <c r="BDX7" s="12"/>
      <c r="BDY7" s="12"/>
      <c r="BDZ7" s="12"/>
      <c r="BEA7" s="12"/>
      <c r="BEB7" s="12"/>
      <c r="BEC7" s="12"/>
      <c r="BED7" s="12"/>
      <c r="BEE7" s="12"/>
      <c r="BEF7" s="12"/>
      <c r="BEG7" s="12"/>
      <c r="BEH7" s="12"/>
      <c r="BEI7" s="12"/>
      <c r="BEJ7" s="12"/>
      <c r="BEK7" s="12"/>
      <c r="BEL7" s="12"/>
      <c r="BEM7" s="12"/>
      <c r="BEN7" s="12"/>
      <c r="BEO7" s="12"/>
      <c r="BEP7" s="12"/>
      <c r="BEQ7" s="12"/>
      <c r="BER7" s="12"/>
      <c r="BES7" s="12"/>
      <c r="BET7" s="12"/>
      <c r="BEU7" s="12"/>
      <c r="BEV7" s="12"/>
      <c r="BEW7" s="12"/>
      <c r="BEX7" s="12"/>
      <c r="BEY7" s="12"/>
      <c r="BEZ7" s="12"/>
      <c r="BFA7" s="12"/>
      <c r="BFB7" s="12"/>
      <c r="BFC7" s="12"/>
      <c r="BFD7" s="12"/>
      <c r="BFE7" s="12"/>
      <c r="BFF7" s="12"/>
      <c r="BFG7" s="12"/>
      <c r="BFH7" s="12"/>
      <c r="BFI7" s="12"/>
      <c r="BFJ7" s="12"/>
      <c r="BFK7" s="12"/>
      <c r="BFL7" s="12"/>
      <c r="BFM7" s="12"/>
      <c r="BFN7" s="12"/>
      <c r="BFO7" s="12"/>
      <c r="BFP7" s="12"/>
      <c r="BFQ7" s="12"/>
      <c r="BFR7" s="12"/>
      <c r="BFS7" s="12"/>
      <c r="BFT7" s="12"/>
      <c r="BFU7" s="12"/>
      <c r="BFV7" s="12"/>
      <c r="BFW7" s="12"/>
      <c r="BFX7" s="12"/>
      <c r="BFY7" s="12"/>
      <c r="BFZ7" s="12"/>
      <c r="BGA7" s="12"/>
      <c r="BGB7" s="12"/>
      <c r="BGC7" s="12"/>
    </row>
    <row r="8" spans="1:1537">
      <c r="A8" t="s">
        <v>97</v>
      </c>
      <c r="B8" s="12">
        <f>'Project Summary Table'!J43*-1</f>
        <v>0</v>
      </c>
      <c r="C8" s="12">
        <f>IF(C$2&lt;='Project Summary Table'!$D$30,('Project Summary Table'!$H43+'Project Summary Table'!$I43)*(1+'Project Summary Table'!$I$32)^(C$2-1),0)</f>
        <v>0</v>
      </c>
      <c r="D8" s="12">
        <f>IF(D$2&lt;='Project Summary Table'!$D$30,('Project Summary Table'!$H43+'Project Summary Table'!$I43)*(1+'Project Summary Table'!$I$32)^(D$2-1),0)</f>
        <v>0</v>
      </c>
      <c r="E8" s="12">
        <f>IF(E$2&lt;='Project Summary Table'!$D$30,('Project Summary Table'!$H43+'Project Summary Table'!$I43)*(1+'Project Summary Table'!$I$32)^(E$2-1),0)</f>
        <v>0</v>
      </c>
      <c r="F8" s="12">
        <f>IF(F$2&lt;='Project Summary Table'!$D$30,('Project Summary Table'!$H43+'Project Summary Table'!$I43)*(1+'Project Summary Table'!$I$32)^(F$2-1),0)</f>
        <v>0</v>
      </c>
      <c r="G8" s="12">
        <f>IF(G$2&lt;='Project Summary Table'!$D$30,('Project Summary Table'!$H43+'Project Summary Table'!$I43)*(1+'Project Summary Table'!$I$32)^(G$2-1),0)</f>
        <v>0</v>
      </c>
      <c r="H8" s="12">
        <f>IF(H$2&lt;='Project Summary Table'!$D$30,('Project Summary Table'!$H43+'Project Summary Table'!$I43)*(1+'Project Summary Table'!$I$32)^(H$2-1),0)</f>
        <v>0</v>
      </c>
      <c r="I8" s="12">
        <f>IF(I$2&lt;='Project Summary Table'!$D$30,('Project Summary Table'!$H43+'Project Summary Table'!$I43)*(1+'Project Summary Table'!$I$32)^(I$2-1),0)</f>
        <v>0</v>
      </c>
      <c r="J8" s="12">
        <f>IF(J$2&lt;='Project Summary Table'!$D$30,('Project Summary Table'!$H43+'Project Summary Table'!$I43)*(1+'Project Summary Table'!$I$32)^(J$2-1),0)</f>
        <v>0</v>
      </c>
      <c r="K8" s="12">
        <f>IF(K$2&lt;='Project Summary Table'!$D$30,('Project Summary Table'!$H43+'Project Summary Table'!$I43)*(1+'Project Summary Table'!$I$32)^(K$2-1),0)</f>
        <v>0</v>
      </c>
      <c r="L8" s="12">
        <f>IF(L$2&lt;='Project Summary Table'!$D$30,('Project Summary Table'!$H43+'Project Summary Table'!$I43)*(1+'Project Summary Table'!$I$32)^(L$2-1),0)</f>
        <v>0</v>
      </c>
      <c r="M8" s="12">
        <f>IF(M$2&lt;='Project Summary Table'!$D$30,('Project Summary Table'!$H43+'Project Summary Table'!$I43)*(1+'Project Summary Table'!$I$32)^(M$2-1),0)</f>
        <v>0</v>
      </c>
      <c r="N8" s="12">
        <f>IF(N$2&lt;='Project Summary Table'!$D$30,('Project Summary Table'!$H43+'Project Summary Table'!$I43)*(1+'Project Summary Table'!$I$32)^(N$2-1),0)</f>
        <v>0</v>
      </c>
      <c r="O8" s="12">
        <f>IF(O$2&lt;='Project Summary Table'!$D$30,('Project Summary Table'!$H43+'Project Summary Table'!$I43)*(1+'Project Summary Table'!$I$32)^(O$2-1),0)</f>
        <v>0</v>
      </c>
      <c r="P8" s="12">
        <f>IF(P$2&lt;='Project Summary Table'!$D$30,('Project Summary Table'!$H43+'Project Summary Table'!$I43)*(1+'Project Summary Table'!$I$32)^(P$2-1),0)</f>
        <v>0</v>
      </c>
      <c r="Q8" s="12">
        <f>IF(Q$2&lt;='Project Summary Table'!$D$30,('Project Summary Table'!$H43+'Project Summary Table'!$I43)*(1+'Project Summary Table'!$I$32)^(Q$2-1),0)</f>
        <v>0</v>
      </c>
      <c r="R8" s="12">
        <f>IF(R$2&lt;='Project Summary Table'!$D$30,('Project Summary Table'!$H43+'Project Summary Table'!$I43)*(1+'Project Summary Table'!$I$32)^(R$2-1),0)</f>
        <v>0</v>
      </c>
      <c r="S8" s="12">
        <f>IF(S$2&lt;='Project Summary Table'!$D$30,('Project Summary Table'!$H43+'Project Summary Table'!$I43)*(1+'Project Summary Table'!$I$32)^(S$2-1),0)</f>
        <v>0</v>
      </c>
      <c r="T8" s="12">
        <f>IF(T$2&lt;='Project Summary Table'!$D$30,('Project Summary Table'!$H43+'Project Summary Table'!$I43)*(1+'Project Summary Table'!$I$32)^(T$2-1),0)</f>
        <v>0</v>
      </c>
      <c r="U8" s="12">
        <f>IF(U$2&lt;='Project Summary Table'!$D$30,('Project Summary Table'!$H43+'Project Summary Table'!$I43)*(1+'Project Summary Table'!$I$32)^(U$2-1),0)</f>
        <v>0</v>
      </c>
      <c r="V8" s="12">
        <f>IF(V$2&lt;='Project Summary Table'!$D$30,('Project Summary Table'!$H43+'Project Summary Table'!$I43)*(1+'Project Summary Table'!$I$32)^(V$2-1),0)</f>
        <v>0</v>
      </c>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row>
    <row r="9" spans="1:1537">
      <c r="A9" t="s">
        <v>98</v>
      </c>
      <c r="B9" s="12">
        <f>'Project Summary Table'!J44*-1</f>
        <v>0</v>
      </c>
      <c r="C9" s="12">
        <f>IF(C$2&lt;='Project Summary Table'!$D$30,('Project Summary Table'!$H44+'Project Summary Table'!$I44)*(1+'Project Summary Table'!$I$32)^(C$2-1),0)</f>
        <v>0</v>
      </c>
      <c r="D9" s="12">
        <f>IF(D$2&lt;='Project Summary Table'!$D$30,('Project Summary Table'!$H44+'Project Summary Table'!$I44)*(1+'Project Summary Table'!$I$32)^(D$2-1),0)</f>
        <v>0</v>
      </c>
      <c r="E9" s="12">
        <f>IF(E$2&lt;='Project Summary Table'!$D$30,('Project Summary Table'!$H44+'Project Summary Table'!$I44)*(1+'Project Summary Table'!$I$32)^(E$2-1),0)</f>
        <v>0</v>
      </c>
      <c r="F9" s="12">
        <f>IF(F$2&lt;='Project Summary Table'!$D$30,('Project Summary Table'!$H44+'Project Summary Table'!$I44)*(1+'Project Summary Table'!$I$32)^(F$2-1),0)</f>
        <v>0</v>
      </c>
      <c r="G9" s="12">
        <f>IF(G$2&lt;='Project Summary Table'!$D$30,('Project Summary Table'!$H44+'Project Summary Table'!$I44)*(1+'Project Summary Table'!$I$32)^(G$2-1),0)</f>
        <v>0</v>
      </c>
      <c r="H9" s="12">
        <f>IF(H$2&lt;='Project Summary Table'!$D$30,('Project Summary Table'!$H44+'Project Summary Table'!$I44)*(1+'Project Summary Table'!$I$32)^(H$2-1),0)</f>
        <v>0</v>
      </c>
      <c r="I9" s="12">
        <f>IF(I$2&lt;='Project Summary Table'!$D$30,('Project Summary Table'!$H44+'Project Summary Table'!$I44)*(1+'Project Summary Table'!$I$32)^(I$2-1),0)</f>
        <v>0</v>
      </c>
      <c r="J9" s="12">
        <f>IF(J$2&lt;='Project Summary Table'!$D$30,('Project Summary Table'!$H44+'Project Summary Table'!$I44)*(1+'Project Summary Table'!$I$32)^(J$2-1),0)</f>
        <v>0</v>
      </c>
      <c r="K9" s="12">
        <f>IF(K$2&lt;='Project Summary Table'!$D$30,('Project Summary Table'!$H44+'Project Summary Table'!$I44)*(1+'Project Summary Table'!$I$32)^(K$2-1),0)</f>
        <v>0</v>
      </c>
      <c r="L9" s="12">
        <f>IF(L$2&lt;='Project Summary Table'!$D$30,('Project Summary Table'!$H44+'Project Summary Table'!$I44)*(1+'Project Summary Table'!$I$32)^(L$2-1),0)</f>
        <v>0</v>
      </c>
      <c r="M9" s="12">
        <f>IF(M$2&lt;='Project Summary Table'!$D$30,('Project Summary Table'!$H44+'Project Summary Table'!$I44)*(1+'Project Summary Table'!$I$32)^(M$2-1),0)</f>
        <v>0</v>
      </c>
      <c r="N9" s="12">
        <f>IF(N$2&lt;='Project Summary Table'!$D$30,('Project Summary Table'!$H44+'Project Summary Table'!$I44)*(1+'Project Summary Table'!$I$32)^(N$2-1),0)</f>
        <v>0</v>
      </c>
      <c r="O9" s="12">
        <f>IF(O$2&lt;='Project Summary Table'!$D$30,('Project Summary Table'!$H44+'Project Summary Table'!$I44)*(1+'Project Summary Table'!$I$32)^(O$2-1),0)</f>
        <v>0</v>
      </c>
      <c r="P9" s="12">
        <f>IF(P$2&lt;='Project Summary Table'!$D$30,('Project Summary Table'!$H44+'Project Summary Table'!$I44)*(1+'Project Summary Table'!$I$32)^(P$2-1),0)</f>
        <v>0</v>
      </c>
      <c r="Q9" s="12">
        <f>IF(Q$2&lt;='Project Summary Table'!$D$30,('Project Summary Table'!$H44+'Project Summary Table'!$I44)*(1+'Project Summary Table'!$I$32)^(Q$2-1),0)</f>
        <v>0</v>
      </c>
      <c r="R9" s="12">
        <f>IF(R$2&lt;='Project Summary Table'!$D$30,('Project Summary Table'!$H44+'Project Summary Table'!$I44)*(1+'Project Summary Table'!$I$32)^(R$2-1),0)</f>
        <v>0</v>
      </c>
      <c r="S9" s="12">
        <f>IF(S$2&lt;='Project Summary Table'!$D$30,('Project Summary Table'!$H44+'Project Summary Table'!$I44)*(1+'Project Summary Table'!$I$32)^(S$2-1),0)</f>
        <v>0</v>
      </c>
      <c r="T9" s="12">
        <f>IF(T$2&lt;='Project Summary Table'!$D$30,('Project Summary Table'!$H44+'Project Summary Table'!$I44)*(1+'Project Summary Table'!$I$32)^(T$2-1),0)</f>
        <v>0</v>
      </c>
      <c r="U9" s="12">
        <f>IF(U$2&lt;='Project Summary Table'!$D$30,('Project Summary Table'!$H44+'Project Summary Table'!$I44)*(1+'Project Summary Table'!$I$32)^(U$2-1),0)</f>
        <v>0</v>
      </c>
      <c r="V9" s="12">
        <f>IF(V$2&lt;='Project Summary Table'!$D$30,('Project Summary Table'!$H44+'Project Summary Table'!$I44)*(1+'Project Summary Table'!$I$32)^(V$2-1),0)</f>
        <v>0</v>
      </c>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row>
    <row r="10" spans="1:1537">
      <c r="A10" t="s">
        <v>99</v>
      </c>
      <c r="B10" s="12">
        <f>'Project Summary Table'!J45*-1</f>
        <v>0</v>
      </c>
      <c r="C10" s="12">
        <f>IF(C$2&lt;='Project Summary Table'!$D$30,('Project Summary Table'!$H45+'Project Summary Table'!$I45)*(1+'Project Summary Table'!$I$32)^(C$2-1),0)</f>
        <v>0</v>
      </c>
      <c r="D10" s="12">
        <f>IF(D$2&lt;='Project Summary Table'!$D$30,('Project Summary Table'!$H45+'Project Summary Table'!$I45)*(1+'Project Summary Table'!$I$32)^(D$2-1),0)</f>
        <v>0</v>
      </c>
      <c r="E10" s="12">
        <f>IF(E$2&lt;='Project Summary Table'!$D$30,('Project Summary Table'!$H45+'Project Summary Table'!$I45)*(1+'Project Summary Table'!$I$32)^(E$2-1),0)</f>
        <v>0</v>
      </c>
      <c r="F10" s="12">
        <f>IF(F$2&lt;='Project Summary Table'!$D$30,('Project Summary Table'!$H45+'Project Summary Table'!$I45)*(1+'Project Summary Table'!$I$32)^(F$2-1),0)</f>
        <v>0</v>
      </c>
      <c r="G10" s="12">
        <f>IF(G$2&lt;='Project Summary Table'!$D$30,('Project Summary Table'!$H45+'Project Summary Table'!$I45)*(1+'Project Summary Table'!$I$32)^(G$2-1),0)</f>
        <v>0</v>
      </c>
      <c r="H10" s="12">
        <f>IF(H$2&lt;='Project Summary Table'!$D$30,('Project Summary Table'!$H45+'Project Summary Table'!$I45)*(1+'Project Summary Table'!$I$32)^(H$2-1),0)</f>
        <v>0</v>
      </c>
      <c r="I10" s="12">
        <f>IF(I$2&lt;='Project Summary Table'!$D$30,('Project Summary Table'!$H45+'Project Summary Table'!$I45)*(1+'Project Summary Table'!$I$32)^(I$2-1),0)</f>
        <v>0</v>
      </c>
      <c r="J10" s="12">
        <f>IF(J$2&lt;='Project Summary Table'!$D$30,('Project Summary Table'!$H45+'Project Summary Table'!$I45)*(1+'Project Summary Table'!$I$32)^(J$2-1),0)</f>
        <v>0</v>
      </c>
      <c r="K10" s="12">
        <f>IF(K$2&lt;='Project Summary Table'!$D$30,('Project Summary Table'!$H45+'Project Summary Table'!$I45)*(1+'Project Summary Table'!$I$32)^(K$2-1),0)</f>
        <v>0</v>
      </c>
      <c r="L10" s="12">
        <f>IF(L$2&lt;='Project Summary Table'!$D$30,('Project Summary Table'!$H45+'Project Summary Table'!$I45)*(1+'Project Summary Table'!$I$32)^(L$2-1),0)</f>
        <v>0</v>
      </c>
      <c r="M10" s="12">
        <f>IF(M$2&lt;='Project Summary Table'!$D$30,('Project Summary Table'!$H45+'Project Summary Table'!$I45)*(1+'Project Summary Table'!$I$32)^(M$2-1),0)</f>
        <v>0</v>
      </c>
      <c r="N10" s="12">
        <f>IF(N$2&lt;='Project Summary Table'!$D$30,('Project Summary Table'!$H45+'Project Summary Table'!$I45)*(1+'Project Summary Table'!$I$32)^(N$2-1),0)</f>
        <v>0</v>
      </c>
      <c r="O10" s="12">
        <f>IF(O$2&lt;='Project Summary Table'!$D$30,('Project Summary Table'!$H45+'Project Summary Table'!$I45)*(1+'Project Summary Table'!$I$32)^(O$2-1),0)</f>
        <v>0</v>
      </c>
      <c r="P10" s="12">
        <f>IF(P$2&lt;='Project Summary Table'!$D$30,('Project Summary Table'!$H45+'Project Summary Table'!$I45)*(1+'Project Summary Table'!$I$32)^(P$2-1),0)</f>
        <v>0</v>
      </c>
      <c r="Q10" s="12">
        <f>IF(Q$2&lt;='Project Summary Table'!$D$30,('Project Summary Table'!$H45+'Project Summary Table'!$I45)*(1+'Project Summary Table'!$I$32)^(Q$2-1),0)</f>
        <v>0</v>
      </c>
      <c r="R10" s="12">
        <f>IF(R$2&lt;='Project Summary Table'!$D$30,('Project Summary Table'!$H45+'Project Summary Table'!$I45)*(1+'Project Summary Table'!$I$32)^(R$2-1),0)</f>
        <v>0</v>
      </c>
      <c r="S10" s="12">
        <f>IF(S$2&lt;='Project Summary Table'!$D$30,('Project Summary Table'!$H45+'Project Summary Table'!$I45)*(1+'Project Summary Table'!$I$32)^(S$2-1),0)</f>
        <v>0</v>
      </c>
      <c r="T10" s="12">
        <f>IF(T$2&lt;='Project Summary Table'!$D$30,('Project Summary Table'!$H45+'Project Summary Table'!$I45)*(1+'Project Summary Table'!$I$32)^(T$2-1),0)</f>
        <v>0</v>
      </c>
      <c r="U10" s="12">
        <f>IF(U$2&lt;='Project Summary Table'!$D$30,('Project Summary Table'!$H45+'Project Summary Table'!$I45)*(1+'Project Summary Table'!$I$32)^(U$2-1),0)</f>
        <v>0</v>
      </c>
      <c r="V10" s="12">
        <f>IF(V$2&lt;='Project Summary Table'!$D$30,('Project Summary Table'!$H45+'Project Summary Table'!$I45)*(1+'Project Summary Table'!$I$32)^(V$2-1),0)</f>
        <v>0</v>
      </c>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row>
    <row r="11" spans="1:1537">
      <c r="A11" t="s">
        <v>100</v>
      </c>
      <c r="B11" s="12">
        <f>'Project Summary Table'!J46*-1</f>
        <v>0</v>
      </c>
      <c r="C11" s="12">
        <f>IF(C$2&lt;='Project Summary Table'!$D$30,('Project Summary Table'!$H46+'Project Summary Table'!$I46)*(1+'Project Summary Table'!$I$32)^(C$2-1),0)</f>
        <v>0</v>
      </c>
      <c r="D11" s="12">
        <f>IF(D$2&lt;='Project Summary Table'!$D$30,('Project Summary Table'!$H46+'Project Summary Table'!$I46)*(1+'Project Summary Table'!$I$32)^(D$2-1),0)</f>
        <v>0</v>
      </c>
      <c r="E11" s="12">
        <f>IF(E$2&lt;='Project Summary Table'!$D$30,('Project Summary Table'!$H46+'Project Summary Table'!$I46)*(1+'Project Summary Table'!$I$32)^(E$2-1),0)</f>
        <v>0</v>
      </c>
      <c r="F11" s="12">
        <f>IF(F$2&lt;='Project Summary Table'!$D$30,('Project Summary Table'!$H46+'Project Summary Table'!$I46)*(1+'Project Summary Table'!$I$32)^(F$2-1),0)</f>
        <v>0</v>
      </c>
      <c r="G11" s="12">
        <f>IF(G$2&lt;='Project Summary Table'!$D$30,('Project Summary Table'!$H46+'Project Summary Table'!$I46)*(1+'Project Summary Table'!$I$32)^(G$2-1),0)</f>
        <v>0</v>
      </c>
      <c r="H11" s="12">
        <f>IF(H$2&lt;='Project Summary Table'!$D$30,('Project Summary Table'!$H46+'Project Summary Table'!$I46)*(1+'Project Summary Table'!$I$32)^(H$2-1),0)</f>
        <v>0</v>
      </c>
      <c r="I11" s="12">
        <f>IF(I$2&lt;='Project Summary Table'!$D$30,('Project Summary Table'!$H46+'Project Summary Table'!$I46)*(1+'Project Summary Table'!$I$32)^(I$2-1),0)</f>
        <v>0</v>
      </c>
      <c r="J11" s="12">
        <f>IF(J$2&lt;='Project Summary Table'!$D$30,('Project Summary Table'!$H46+'Project Summary Table'!$I46)*(1+'Project Summary Table'!$I$32)^(J$2-1),0)</f>
        <v>0</v>
      </c>
      <c r="K11" s="12">
        <f>IF(K$2&lt;='Project Summary Table'!$D$30,('Project Summary Table'!$H46+'Project Summary Table'!$I46)*(1+'Project Summary Table'!$I$32)^(K$2-1),0)</f>
        <v>0</v>
      </c>
      <c r="L11" s="12">
        <f>IF(L$2&lt;='Project Summary Table'!$D$30,('Project Summary Table'!$H46+'Project Summary Table'!$I46)*(1+'Project Summary Table'!$I$32)^(L$2-1),0)</f>
        <v>0</v>
      </c>
      <c r="M11" s="12">
        <f>IF(M$2&lt;='Project Summary Table'!$D$30,('Project Summary Table'!$H46+'Project Summary Table'!$I46)*(1+'Project Summary Table'!$I$32)^(M$2-1),0)</f>
        <v>0</v>
      </c>
      <c r="N11" s="12">
        <f>IF(N$2&lt;='Project Summary Table'!$D$30,('Project Summary Table'!$H46+'Project Summary Table'!$I46)*(1+'Project Summary Table'!$I$32)^(N$2-1),0)</f>
        <v>0</v>
      </c>
      <c r="O11" s="12">
        <f>IF(O$2&lt;='Project Summary Table'!$D$30,('Project Summary Table'!$H46+'Project Summary Table'!$I46)*(1+'Project Summary Table'!$I$32)^(O$2-1),0)</f>
        <v>0</v>
      </c>
      <c r="P11" s="12">
        <f>IF(P$2&lt;='Project Summary Table'!$D$30,('Project Summary Table'!$H46+'Project Summary Table'!$I46)*(1+'Project Summary Table'!$I$32)^(P$2-1),0)</f>
        <v>0</v>
      </c>
      <c r="Q11" s="12">
        <f>IF(Q$2&lt;='Project Summary Table'!$D$30,('Project Summary Table'!$H46+'Project Summary Table'!$I46)*(1+'Project Summary Table'!$I$32)^(Q$2-1),0)</f>
        <v>0</v>
      </c>
      <c r="R11" s="12">
        <f>IF(R$2&lt;='Project Summary Table'!$D$30,('Project Summary Table'!$H46+'Project Summary Table'!$I46)*(1+'Project Summary Table'!$I$32)^(R$2-1),0)</f>
        <v>0</v>
      </c>
      <c r="S11" s="12">
        <f>IF(S$2&lt;='Project Summary Table'!$D$30,('Project Summary Table'!$H46+'Project Summary Table'!$I46)*(1+'Project Summary Table'!$I$32)^(S$2-1),0)</f>
        <v>0</v>
      </c>
      <c r="T11" s="12">
        <f>IF(T$2&lt;='Project Summary Table'!$D$30,('Project Summary Table'!$H46+'Project Summary Table'!$I46)*(1+'Project Summary Table'!$I$32)^(T$2-1),0)</f>
        <v>0</v>
      </c>
      <c r="U11" s="12">
        <f>IF(U$2&lt;='Project Summary Table'!$D$30,('Project Summary Table'!$H46+'Project Summary Table'!$I46)*(1+'Project Summary Table'!$I$32)^(U$2-1),0)</f>
        <v>0</v>
      </c>
      <c r="V11" s="12">
        <f>IF(V$2&lt;='Project Summary Table'!$D$30,('Project Summary Table'!$H46+'Project Summary Table'!$I46)*(1+'Project Summary Table'!$I$32)^(V$2-1),0)</f>
        <v>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c r="ALZ11" s="12"/>
      <c r="AMA11" s="12"/>
      <c r="AMB11" s="12"/>
      <c r="AMC11" s="12"/>
      <c r="AMD11" s="12"/>
      <c r="AME11" s="12"/>
      <c r="AMF11" s="12"/>
      <c r="AMG11" s="12"/>
      <c r="AMH11" s="12"/>
      <c r="AMI11" s="12"/>
      <c r="AMJ11" s="12"/>
      <c r="AMK11" s="12"/>
      <c r="AML11" s="12"/>
      <c r="AMM11" s="12"/>
      <c r="AMN11" s="12"/>
      <c r="AMO11" s="12"/>
      <c r="AMP11" s="12"/>
      <c r="AMQ11" s="12"/>
      <c r="AMR11" s="12"/>
      <c r="AMS11" s="12"/>
      <c r="AMT11" s="12"/>
      <c r="AMU11" s="12"/>
      <c r="AMV11" s="12"/>
      <c r="AMW11" s="12"/>
      <c r="AMX11" s="12"/>
      <c r="AMY11" s="12"/>
      <c r="AMZ11" s="12"/>
      <c r="ANA11" s="12"/>
      <c r="ANB11" s="12"/>
      <c r="ANC11" s="12"/>
      <c r="AND11" s="12"/>
      <c r="ANE11" s="12"/>
      <c r="ANF11" s="12"/>
      <c r="ANG11" s="12"/>
      <c r="ANH11" s="12"/>
      <c r="ANI11" s="12"/>
      <c r="ANJ11" s="12"/>
      <c r="ANK11" s="12"/>
      <c r="ANL11" s="12"/>
      <c r="ANM11" s="12"/>
      <c r="ANN11" s="12"/>
      <c r="ANO11" s="12"/>
      <c r="ANP11" s="12"/>
      <c r="ANQ11" s="12"/>
      <c r="ANR11" s="12"/>
      <c r="ANS11" s="12"/>
      <c r="ANT11" s="12"/>
      <c r="ANU11" s="12"/>
      <c r="ANV11" s="12"/>
      <c r="ANW11" s="12"/>
      <c r="ANX11" s="12"/>
      <c r="ANY11" s="12"/>
      <c r="ANZ11" s="12"/>
      <c r="AOA11" s="12"/>
      <c r="AOB11" s="12"/>
      <c r="AOC11" s="12"/>
      <c r="AOD11" s="12"/>
      <c r="AOE11" s="12"/>
      <c r="AOF11" s="12"/>
      <c r="AOG11" s="12"/>
      <c r="AOH11" s="12"/>
      <c r="AOI11" s="12"/>
      <c r="AOJ11" s="12"/>
      <c r="AOK11" s="12"/>
      <c r="AOL11" s="12"/>
      <c r="AOM11" s="12"/>
      <c r="AON11" s="12"/>
      <c r="AOO11" s="12"/>
      <c r="AOP11" s="12"/>
      <c r="AOQ11" s="12"/>
      <c r="AOR11" s="12"/>
      <c r="AOS11" s="12"/>
      <c r="AOT11" s="12"/>
      <c r="AOU11" s="12"/>
      <c r="AOV11" s="12"/>
      <c r="AOW11" s="12"/>
      <c r="AOX11" s="12"/>
      <c r="AOY11" s="12"/>
      <c r="AOZ11" s="12"/>
      <c r="APA11" s="12"/>
      <c r="APB11" s="12"/>
      <c r="APC11" s="12"/>
      <c r="APD11" s="12"/>
      <c r="APE11" s="12"/>
      <c r="APF11" s="12"/>
      <c r="APG11" s="12"/>
      <c r="APH11" s="12"/>
      <c r="API11" s="12"/>
      <c r="APJ11" s="12"/>
      <c r="APK11" s="12"/>
      <c r="APL11" s="12"/>
      <c r="APM11" s="12"/>
      <c r="APN11" s="12"/>
      <c r="APO11" s="12"/>
      <c r="APP11" s="12"/>
      <c r="APQ11" s="12"/>
      <c r="APR11" s="12"/>
      <c r="APS11" s="12"/>
      <c r="APT11" s="12"/>
      <c r="APU11" s="12"/>
      <c r="APV11" s="12"/>
      <c r="APW11" s="12"/>
      <c r="APX11" s="12"/>
      <c r="APY11" s="12"/>
      <c r="APZ11" s="12"/>
      <c r="AQA11" s="12"/>
      <c r="AQB11" s="12"/>
      <c r="AQC11" s="12"/>
      <c r="AQD11" s="12"/>
      <c r="AQE11" s="12"/>
      <c r="AQF11" s="12"/>
      <c r="AQG11" s="12"/>
      <c r="AQH11" s="12"/>
      <c r="AQI11" s="12"/>
      <c r="AQJ11" s="12"/>
      <c r="AQK11" s="12"/>
      <c r="AQL11" s="12"/>
      <c r="AQM11" s="12"/>
      <c r="AQN11" s="12"/>
      <c r="AQO11" s="12"/>
      <c r="AQP11" s="12"/>
      <c r="AQQ11" s="12"/>
      <c r="AQR11" s="12"/>
      <c r="AQS11" s="12"/>
      <c r="AQT11" s="12"/>
      <c r="AQU11" s="12"/>
      <c r="AQV11" s="12"/>
      <c r="AQW11" s="12"/>
      <c r="AQX11" s="12"/>
      <c r="AQY11" s="12"/>
      <c r="AQZ11" s="12"/>
      <c r="ARA11" s="12"/>
      <c r="ARB11" s="12"/>
      <c r="ARC11" s="12"/>
      <c r="ARD11" s="12"/>
      <c r="ARE11" s="12"/>
      <c r="ARF11" s="12"/>
      <c r="ARG11" s="12"/>
      <c r="ARH11" s="12"/>
      <c r="ARI11" s="12"/>
      <c r="ARJ11" s="12"/>
      <c r="ARK11" s="12"/>
      <c r="ARL11" s="12"/>
      <c r="ARM11" s="12"/>
      <c r="ARN11" s="12"/>
      <c r="ARO11" s="12"/>
      <c r="ARP11" s="12"/>
      <c r="ARQ11" s="12"/>
      <c r="ARR11" s="12"/>
      <c r="ARS11" s="12"/>
      <c r="ART11" s="12"/>
      <c r="ARU11" s="12"/>
      <c r="ARV11" s="12"/>
      <c r="ARW11" s="12"/>
      <c r="ARX11" s="12"/>
      <c r="ARY11" s="12"/>
      <c r="ARZ11" s="12"/>
      <c r="ASA11" s="12"/>
      <c r="ASB11" s="12"/>
      <c r="ASC11" s="12"/>
      <c r="ASD11" s="12"/>
      <c r="ASE11" s="12"/>
      <c r="ASF11" s="12"/>
      <c r="ASG11" s="12"/>
      <c r="ASH11" s="12"/>
      <c r="ASI11" s="12"/>
      <c r="ASJ11" s="12"/>
      <c r="ASK11" s="12"/>
      <c r="ASL11" s="12"/>
      <c r="ASM11" s="12"/>
      <c r="ASN11" s="12"/>
      <c r="ASO11" s="12"/>
      <c r="ASP11" s="12"/>
      <c r="ASQ11" s="12"/>
      <c r="ASR11" s="12"/>
      <c r="ASS11" s="12"/>
      <c r="AST11" s="12"/>
      <c r="ASU11" s="12"/>
      <c r="ASV11" s="12"/>
      <c r="ASW11" s="12"/>
      <c r="ASX11" s="12"/>
      <c r="ASY11" s="12"/>
      <c r="ASZ11" s="12"/>
      <c r="ATA11" s="12"/>
      <c r="ATB11" s="12"/>
      <c r="ATC11" s="12"/>
      <c r="ATD11" s="12"/>
      <c r="ATE11" s="12"/>
      <c r="ATF11" s="12"/>
      <c r="ATG11" s="12"/>
      <c r="ATH11" s="12"/>
      <c r="ATI11" s="12"/>
      <c r="ATJ11" s="12"/>
      <c r="ATK11" s="12"/>
      <c r="ATL11" s="12"/>
      <c r="ATM11" s="12"/>
      <c r="ATN11" s="12"/>
      <c r="ATO11" s="12"/>
      <c r="ATP11" s="12"/>
      <c r="ATQ11" s="12"/>
      <c r="ATR11" s="12"/>
      <c r="ATS11" s="12"/>
      <c r="ATT11" s="12"/>
      <c r="ATU11" s="12"/>
      <c r="ATV11" s="12"/>
      <c r="ATW11" s="12"/>
      <c r="ATX11" s="12"/>
      <c r="ATY11" s="12"/>
      <c r="ATZ11" s="12"/>
      <c r="AUA11" s="12"/>
      <c r="AUB11" s="12"/>
      <c r="AUC11" s="12"/>
      <c r="AUD11" s="12"/>
      <c r="AUE11" s="12"/>
      <c r="AUF11" s="12"/>
      <c r="AUG11" s="12"/>
      <c r="AUH11" s="12"/>
      <c r="AUI11" s="12"/>
      <c r="AUJ11" s="12"/>
      <c r="AUK11" s="12"/>
      <c r="AUL11" s="12"/>
      <c r="AUM11" s="12"/>
      <c r="AUN11" s="12"/>
      <c r="AUO11" s="12"/>
      <c r="AUP11" s="12"/>
      <c r="AUQ11" s="12"/>
      <c r="AUR11" s="12"/>
      <c r="AUS11" s="12"/>
      <c r="AUT11" s="12"/>
      <c r="AUU11" s="12"/>
      <c r="AUV11" s="12"/>
      <c r="AUW11" s="12"/>
      <c r="AUX11" s="12"/>
      <c r="AUY11" s="12"/>
      <c r="AUZ11" s="12"/>
      <c r="AVA11" s="12"/>
      <c r="AVB11" s="12"/>
      <c r="AVC11" s="12"/>
      <c r="AVD11" s="12"/>
      <c r="AVE11" s="12"/>
      <c r="AVF11" s="12"/>
      <c r="AVG11" s="12"/>
      <c r="AVH11" s="12"/>
      <c r="AVI11" s="12"/>
      <c r="AVJ11" s="12"/>
      <c r="AVK11" s="12"/>
      <c r="AVL11" s="12"/>
      <c r="AVM11" s="12"/>
      <c r="AVN11" s="12"/>
      <c r="AVO11" s="12"/>
      <c r="AVP11" s="12"/>
      <c r="AVQ11" s="12"/>
      <c r="AVR11" s="12"/>
      <c r="AVS11" s="12"/>
      <c r="AVT11" s="12"/>
      <c r="AVU11" s="12"/>
      <c r="AVV11" s="12"/>
      <c r="AVW11" s="12"/>
      <c r="AVX11" s="12"/>
      <c r="AVY11" s="12"/>
      <c r="AVZ11" s="12"/>
      <c r="AWA11" s="12"/>
      <c r="AWB11" s="12"/>
      <c r="AWC11" s="12"/>
      <c r="AWD11" s="12"/>
      <c r="AWE11" s="12"/>
      <c r="AWF11" s="12"/>
      <c r="AWG11" s="12"/>
      <c r="AWH11" s="12"/>
      <c r="AWI11" s="12"/>
      <c r="AWJ11" s="12"/>
      <c r="AWK11" s="12"/>
      <c r="AWL11" s="12"/>
      <c r="AWM11" s="12"/>
      <c r="AWN11" s="12"/>
      <c r="AWO11" s="12"/>
      <c r="AWP11" s="12"/>
      <c r="AWQ11" s="12"/>
      <c r="AWR11" s="12"/>
      <c r="AWS11" s="12"/>
      <c r="AWT11" s="12"/>
      <c r="AWU11" s="12"/>
      <c r="AWV11" s="12"/>
      <c r="AWW11" s="12"/>
      <c r="AWX11" s="12"/>
      <c r="AWY11" s="12"/>
      <c r="AWZ11" s="12"/>
      <c r="AXA11" s="12"/>
      <c r="AXB11" s="12"/>
      <c r="AXC11" s="12"/>
      <c r="AXD11" s="12"/>
      <c r="AXE11" s="12"/>
      <c r="AXF11" s="12"/>
      <c r="AXG11" s="12"/>
      <c r="AXH11" s="12"/>
      <c r="AXI11" s="12"/>
      <c r="AXJ11" s="12"/>
      <c r="AXK11" s="12"/>
      <c r="AXL11" s="12"/>
      <c r="AXM11" s="12"/>
      <c r="AXN11" s="12"/>
      <c r="AXO11" s="12"/>
      <c r="AXP11" s="12"/>
      <c r="AXQ11" s="12"/>
      <c r="AXR11" s="12"/>
      <c r="AXS11" s="12"/>
      <c r="AXT11" s="12"/>
      <c r="AXU11" s="12"/>
      <c r="AXV11" s="12"/>
      <c r="AXW11" s="12"/>
      <c r="AXX11" s="12"/>
      <c r="AXY11" s="12"/>
      <c r="AXZ11" s="12"/>
      <c r="AYA11" s="12"/>
      <c r="AYB11" s="12"/>
      <c r="AYC11" s="12"/>
      <c r="AYD11" s="12"/>
      <c r="AYE11" s="12"/>
      <c r="AYF11" s="12"/>
      <c r="AYG11" s="12"/>
      <c r="AYH11" s="12"/>
      <c r="AYI11" s="12"/>
      <c r="AYJ11" s="12"/>
      <c r="AYK11" s="12"/>
      <c r="AYL11" s="12"/>
      <c r="AYM11" s="12"/>
      <c r="AYN11" s="12"/>
      <c r="AYO11" s="12"/>
      <c r="AYP11" s="12"/>
      <c r="AYQ11" s="12"/>
      <c r="AYR11" s="12"/>
      <c r="AYS11" s="12"/>
      <c r="AYT11" s="12"/>
      <c r="AYU11" s="12"/>
      <c r="AYV11" s="12"/>
      <c r="AYW11" s="12"/>
      <c r="AYX11" s="12"/>
      <c r="AYY11" s="12"/>
      <c r="AYZ11" s="12"/>
      <c r="AZA11" s="12"/>
      <c r="AZB11" s="12"/>
      <c r="AZC11" s="12"/>
      <c r="AZD11" s="12"/>
      <c r="AZE11" s="12"/>
      <c r="AZF11" s="12"/>
      <c r="AZG11" s="12"/>
      <c r="AZH11" s="12"/>
      <c r="AZI11" s="12"/>
      <c r="AZJ11" s="12"/>
      <c r="AZK11" s="12"/>
      <c r="AZL11" s="12"/>
      <c r="AZM11" s="12"/>
      <c r="AZN11" s="12"/>
      <c r="AZO11" s="12"/>
      <c r="AZP11" s="12"/>
      <c r="AZQ11" s="12"/>
      <c r="AZR11" s="12"/>
      <c r="AZS11" s="12"/>
      <c r="AZT11" s="12"/>
      <c r="AZU11" s="12"/>
      <c r="AZV11" s="12"/>
      <c r="AZW11" s="12"/>
      <c r="AZX11" s="12"/>
      <c r="AZY11" s="12"/>
      <c r="AZZ11" s="12"/>
      <c r="BAA11" s="12"/>
      <c r="BAB11" s="12"/>
      <c r="BAC11" s="12"/>
      <c r="BAD11" s="12"/>
      <c r="BAE11" s="12"/>
      <c r="BAF11" s="12"/>
      <c r="BAG11" s="12"/>
      <c r="BAH11" s="12"/>
      <c r="BAI11" s="12"/>
      <c r="BAJ11" s="12"/>
      <c r="BAK11" s="12"/>
      <c r="BAL11" s="12"/>
      <c r="BAM11" s="12"/>
      <c r="BAN11" s="12"/>
      <c r="BAO11" s="12"/>
      <c r="BAP11" s="12"/>
      <c r="BAQ11" s="12"/>
      <c r="BAR11" s="12"/>
      <c r="BAS11" s="12"/>
      <c r="BAT11" s="12"/>
      <c r="BAU11" s="12"/>
      <c r="BAV11" s="12"/>
      <c r="BAW11" s="12"/>
      <c r="BAX11" s="12"/>
      <c r="BAY11" s="12"/>
      <c r="BAZ11" s="12"/>
      <c r="BBA11" s="12"/>
      <c r="BBB11" s="12"/>
      <c r="BBC11" s="12"/>
      <c r="BBD11" s="12"/>
      <c r="BBE11" s="12"/>
      <c r="BBF11" s="12"/>
      <c r="BBG11" s="12"/>
      <c r="BBH11" s="12"/>
      <c r="BBI11" s="12"/>
      <c r="BBJ11" s="12"/>
      <c r="BBK11" s="12"/>
      <c r="BBL11" s="12"/>
      <c r="BBM11" s="12"/>
      <c r="BBN11" s="12"/>
      <c r="BBO11" s="12"/>
      <c r="BBP11" s="12"/>
      <c r="BBQ11" s="12"/>
      <c r="BBR11" s="12"/>
      <c r="BBS11" s="12"/>
      <c r="BBT11" s="12"/>
      <c r="BBU11" s="12"/>
      <c r="BBV11" s="12"/>
      <c r="BBW11" s="12"/>
      <c r="BBX11" s="12"/>
      <c r="BBY11" s="12"/>
      <c r="BBZ11" s="12"/>
      <c r="BCA11" s="12"/>
      <c r="BCB11" s="12"/>
      <c r="BCC11" s="12"/>
      <c r="BCD11" s="12"/>
      <c r="BCE11" s="12"/>
      <c r="BCF11" s="12"/>
      <c r="BCG11" s="12"/>
      <c r="BCH11" s="12"/>
      <c r="BCI11" s="12"/>
      <c r="BCJ11" s="12"/>
      <c r="BCK11" s="12"/>
      <c r="BCL11" s="12"/>
      <c r="BCM11" s="12"/>
      <c r="BCN11" s="12"/>
      <c r="BCO11" s="12"/>
      <c r="BCP11" s="12"/>
      <c r="BCQ11" s="12"/>
      <c r="BCR11" s="12"/>
      <c r="BCS11" s="12"/>
      <c r="BCT11" s="12"/>
      <c r="BCU11" s="12"/>
      <c r="BCV11" s="12"/>
      <c r="BCW11" s="12"/>
      <c r="BCX11" s="12"/>
      <c r="BCY11" s="12"/>
      <c r="BCZ11" s="12"/>
      <c r="BDA11" s="12"/>
      <c r="BDB11" s="12"/>
      <c r="BDC11" s="12"/>
      <c r="BDD11" s="12"/>
      <c r="BDE11" s="12"/>
      <c r="BDF11" s="12"/>
      <c r="BDG11" s="12"/>
      <c r="BDH11" s="12"/>
      <c r="BDI11" s="12"/>
      <c r="BDJ11" s="12"/>
      <c r="BDK11" s="12"/>
      <c r="BDL11" s="12"/>
      <c r="BDM11" s="12"/>
      <c r="BDN11" s="12"/>
      <c r="BDO11" s="12"/>
      <c r="BDP11" s="12"/>
      <c r="BDQ11" s="12"/>
      <c r="BDR11" s="12"/>
      <c r="BDS11" s="12"/>
      <c r="BDT11" s="12"/>
      <c r="BDU11" s="12"/>
      <c r="BDV11" s="12"/>
      <c r="BDW11" s="12"/>
      <c r="BDX11" s="12"/>
      <c r="BDY11" s="12"/>
      <c r="BDZ11" s="12"/>
      <c r="BEA11" s="12"/>
      <c r="BEB11" s="12"/>
      <c r="BEC11" s="12"/>
      <c r="BED11" s="12"/>
      <c r="BEE11" s="12"/>
      <c r="BEF11" s="12"/>
      <c r="BEG11" s="12"/>
      <c r="BEH11" s="12"/>
      <c r="BEI11" s="12"/>
      <c r="BEJ11" s="12"/>
      <c r="BEK11" s="12"/>
      <c r="BEL11" s="12"/>
      <c r="BEM11" s="12"/>
      <c r="BEN11" s="12"/>
      <c r="BEO11" s="12"/>
      <c r="BEP11" s="12"/>
      <c r="BEQ11" s="12"/>
      <c r="BER11" s="12"/>
      <c r="BES11" s="12"/>
      <c r="BET11" s="12"/>
      <c r="BEU11" s="12"/>
      <c r="BEV11" s="12"/>
      <c r="BEW11" s="12"/>
      <c r="BEX11" s="12"/>
      <c r="BEY11" s="12"/>
      <c r="BEZ11" s="12"/>
      <c r="BFA11" s="12"/>
      <c r="BFB11" s="12"/>
      <c r="BFC11" s="12"/>
      <c r="BFD11" s="12"/>
      <c r="BFE11" s="12"/>
      <c r="BFF11" s="12"/>
      <c r="BFG11" s="12"/>
      <c r="BFH11" s="12"/>
      <c r="BFI11" s="12"/>
      <c r="BFJ11" s="12"/>
      <c r="BFK11" s="12"/>
      <c r="BFL11" s="12"/>
      <c r="BFM11" s="12"/>
      <c r="BFN11" s="12"/>
      <c r="BFO11" s="12"/>
      <c r="BFP11" s="12"/>
      <c r="BFQ11" s="12"/>
      <c r="BFR11" s="12"/>
      <c r="BFS11" s="12"/>
      <c r="BFT11" s="12"/>
      <c r="BFU11" s="12"/>
      <c r="BFV11" s="12"/>
      <c r="BFW11" s="12"/>
      <c r="BFX11" s="12"/>
      <c r="BFY11" s="12"/>
      <c r="BFZ11" s="12"/>
      <c r="BGA11" s="12"/>
      <c r="BGB11" s="12"/>
      <c r="BGC11" s="12"/>
    </row>
    <row r="12" spans="1:1537">
      <c r="A12" t="s">
        <v>101</v>
      </c>
      <c r="B12" s="12">
        <f>'Project Summary Table'!J47*-1</f>
        <v>0</v>
      </c>
      <c r="C12" s="12">
        <f>IF(C$2&lt;='Project Summary Table'!$D$30,('Project Summary Table'!$H47+'Project Summary Table'!$I47)*(1+'Project Summary Table'!$I$32)^(C$2-1),0)</f>
        <v>0</v>
      </c>
      <c r="D12" s="12">
        <f>IF(D$2&lt;='Project Summary Table'!$D$30,('Project Summary Table'!$H47+'Project Summary Table'!$I47)*(1+'Project Summary Table'!$I$32)^(D$2-1),0)</f>
        <v>0</v>
      </c>
      <c r="E12" s="12">
        <f>IF(E$2&lt;='Project Summary Table'!$D$30,('Project Summary Table'!$H47+'Project Summary Table'!$I47)*(1+'Project Summary Table'!$I$32)^(E$2-1),0)</f>
        <v>0</v>
      </c>
      <c r="F12" s="12">
        <f>IF(F$2&lt;='Project Summary Table'!$D$30,('Project Summary Table'!$H47+'Project Summary Table'!$I47)*(1+'Project Summary Table'!$I$32)^(F$2-1),0)</f>
        <v>0</v>
      </c>
      <c r="G12" s="12">
        <f>IF(G$2&lt;='Project Summary Table'!$D$30,('Project Summary Table'!$H47+'Project Summary Table'!$I47)*(1+'Project Summary Table'!$I$32)^(G$2-1),0)</f>
        <v>0</v>
      </c>
      <c r="H12" s="12">
        <f>IF(H$2&lt;='Project Summary Table'!$D$30,('Project Summary Table'!$H47+'Project Summary Table'!$I47)*(1+'Project Summary Table'!$I$32)^(H$2-1),0)</f>
        <v>0</v>
      </c>
      <c r="I12" s="12">
        <f>IF(I$2&lt;='Project Summary Table'!$D$30,('Project Summary Table'!$H47+'Project Summary Table'!$I47)*(1+'Project Summary Table'!$I$32)^(I$2-1),0)</f>
        <v>0</v>
      </c>
      <c r="J12" s="12">
        <f>IF(J$2&lt;='Project Summary Table'!$D$30,('Project Summary Table'!$H47+'Project Summary Table'!$I47)*(1+'Project Summary Table'!$I$32)^(J$2-1),0)</f>
        <v>0</v>
      </c>
      <c r="K12" s="12">
        <f>IF(K$2&lt;='Project Summary Table'!$D$30,('Project Summary Table'!$H47+'Project Summary Table'!$I47)*(1+'Project Summary Table'!$I$32)^(K$2-1),0)</f>
        <v>0</v>
      </c>
      <c r="L12" s="12">
        <f>IF(L$2&lt;='Project Summary Table'!$D$30,('Project Summary Table'!$H47+'Project Summary Table'!$I47)*(1+'Project Summary Table'!$I$32)^(L$2-1),0)</f>
        <v>0</v>
      </c>
      <c r="M12" s="12">
        <f>IF(M$2&lt;='Project Summary Table'!$D$30,('Project Summary Table'!$H47+'Project Summary Table'!$I47)*(1+'Project Summary Table'!$I$32)^(M$2-1),0)</f>
        <v>0</v>
      </c>
      <c r="N12" s="12">
        <f>IF(N$2&lt;='Project Summary Table'!$D$30,('Project Summary Table'!$H47+'Project Summary Table'!$I47)*(1+'Project Summary Table'!$I$32)^(N$2-1),0)</f>
        <v>0</v>
      </c>
      <c r="O12" s="12">
        <f>IF(O$2&lt;='Project Summary Table'!$D$30,('Project Summary Table'!$H47+'Project Summary Table'!$I47)*(1+'Project Summary Table'!$I$32)^(O$2-1),0)</f>
        <v>0</v>
      </c>
      <c r="P12" s="12">
        <f>IF(P$2&lt;='Project Summary Table'!$D$30,('Project Summary Table'!$H47+'Project Summary Table'!$I47)*(1+'Project Summary Table'!$I$32)^(P$2-1),0)</f>
        <v>0</v>
      </c>
      <c r="Q12" s="12">
        <f>IF(Q$2&lt;='Project Summary Table'!$D$30,('Project Summary Table'!$H47+'Project Summary Table'!$I47)*(1+'Project Summary Table'!$I$32)^(Q$2-1),0)</f>
        <v>0</v>
      </c>
      <c r="R12" s="12">
        <f>IF(R$2&lt;='Project Summary Table'!$D$30,('Project Summary Table'!$H47+'Project Summary Table'!$I47)*(1+'Project Summary Table'!$I$32)^(R$2-1),0)</f>
        <v>0</v>
      </c>
      <c r="S12" s="12">
        <f>IF(S$2&lt;='Project Summary Table'!$D$30,('Project Summary Table'!$H47+'Project Summary Table'!$I47)*(1+'Project Summary Table'!$I$32)^(S$2-1),0)</f>
        <v>0</v>
      </c>
      <c r="T12" s="12">
        <f>IF(T$2&lt;='Project Summary Table'!$D$30,('Project Summary Table'!$H47+'Project Summary Table'!$I47)*(1+'Project Summary Table'!$I$32)^(T$2-1),0)</f>
        <v>0</v>
      </c>
      <c r="U12" s="12">
        <f>IF(U$2&lt;='Project Summary Table'!$D$30,('Project Summary Table'!$H47+'Project Summary Table'!$I47)*(1+'Project Summary Table'!$I$32)^(U$2-1),0)</f>
        <v>0</v>
      </c>
      <c r="V12" s="12">
        <f>IF(V$2&lt;='Project Summary Table'!$D$30,('Project Summary Table'!$H47+'Project Summary Table'!$I47)*(1+'Project Summary Table'!$I$32)^(V$2-1),0)</f>
        <v>0</v>
      </c>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c r="ALZ12" s="12"/>
      <c r="AMA12" s="12"/>
      <c r="AMB12" s="12"/>
      <c r="AMC12" s="12"/>
      <c r="AMD12" s="12"/>
      <c r="AME12" s="12"/>
      <c r="AMF12" s="12"/>
      <c r="AMG12" s="12"/>
      <c r="AMH12" s="12"/>
      <c r="AMI12" s="12"/>
      <c r="AMJ12" s="12"/>
      <c r="AMK12" s="12"/>
      <c r="AML12" s="12"/>
      <c r="AMM12" s="12"/>
      <c r="AMN12" s="12"/>
      <c r="AMO12" s="12"/>
      <c r="AMP12" s="12"/>
      <c r="AMQ12" s="12"/>
      <c r="AMR12" s="12"/>
      <c r="AMS12" s="12"/>
      <c r="AMT12" s="12"/>
      <c r="AMU12" s="12"/>
      <c r="AMV12" s="12"/>
      <c r="AMW12" s="12"/>
      <c r="AMX12" s="12"/>
      <c r="AMY12" s="12"/>
      <c r="AMZ12" s="12"/>
      <c r="ANA12" s="12"/>
      <c r="ANB12" s="12"/>
      <c r="ANC12" s="12"/>
      <c r="AND12" s="12"/>
      <c r="ANE12" s="12"/>
      <c r="ANF12" s="12"/>
      <c r="ANG12" s="12"/>
      <c r="ANH12" s="12"/>
      <c r="ANI12" s="12"/>
      <c r="ANJ12" s="12"/>
      <c r="ANK12" s="12"/>
      <c r="ANL12" s="12"/>
      <c r="ANM12" s="12"/>
      <c r="ANN12" s="12"/>
      <c r="ANO12" s="12"/>
      <c r="ANP12" s="12"/>
      <c r="ANQ12" s="12"/>
      <c r="ANR12" s="12"/>
      <c r="ANS12" s="12"/>
      <c r="ANT12" s="12"/>
      <c r="ANU12" s="12"/>
      <c r="ANV12" s="12"/>
      <c r="ANW12" s="12"/>
      <c r="ANX12" s="12"/>
      <c r="ANY12" s="12"/>
      <c r="ANZ12" s="12"/>
      <c r="AOA12" s="12"/>
      <c r="AOB12" s="12"/>
      <c r="AOC12" s="12"/>
      <c r="AOD12" s="12"/>
      <c r="AOE12" s="12"/>
      <c r="AOF12" s="12"/>
      <c r="AOG12" s="12"/>
      <c r="AOH12" s="12"/>
      <c r="AOI12" s="12"/>
      <c r="AOJ12" s="12"/>
      <c r="AOK12" s="12"/>
      <c r="AOL12" s="12"/>
      <c r="AOM12" s="12"/>
      <c r="AON12" s="12"/>
      <c r="AOO12" s="12"/>
      <c r="AOP12" s="12"/>
      <c r="AOQ12" s="12"/>
      <c r="AOR12" s="12"/>
      <c r="AOS12" s="12"/>
      <c r="AOT12" s="12"/>
      <c r="AOU12" s="12"/>
      <c r="AOV12" s="12"/>
      <c r="AOW12" s="12"/>
      <c r="AOX12" s="12"/>
      <c r="AOY12" s="12"/>
      <c r="AOZ12" s="12"/>
      <c r="APA12" s="12"/>
      <c r="APB12" s="12"/>
      <c r="APC12" s="12"/>
      <c r="APD12" s="12"/>
      <c r="APE12" s="12"/>
      <c r="APF12" s="12"/>
      <c r="APG12" s="12"/>
      <c r="APH12" s="12"/>
      <c r="API12" s="12"/>
      <c r="APJ12" s="12"/>
      <c r="APK12" s="12"/>
      <c r="APL12" s="12"/>
      <c r="APM12" s="12"/>
      <c r="APN12" s="12"/>
      <c r="APO12" s="12"/>
      <c r="APP12" s="12"/>
      <c r="APQ12" s="12"/>
      <c r="APR12" s="12"/>
      <c r="APS12" s="12"/>
      <c r="APT12" s="12"/>
      <c r="APU12" s="12"/>
      <c r="APV12" s="12"/>
      <c r="APW12" s="12"/>
      <c r="APX12" s="12"/>
      <c r="APY12" s="12"/>
      <c r="APZ12" s="12"/>
      <c r="AQA12" s="12"/>
      <c r="AQB12" s="12"/>
      <c r="AQC12" s="12"/>
      <c r="AQD12" s="12"/>
      <c r="AQE12" s="12"/>
      <c r="AQF12" s="12"/>
      <c r="AQG12" s="12"/>
      <c r="AQH12" s="12"/>
      <c r="AQI12" s="12"/>
      <c r="AQJ12" s="12"/>
      <c r="AQK12" s="12"/>
      <c r="AQL12" s="12"/>
      <c r="AQM12" s="12"/>
      <c r="AQN12" s="12"/>
      <c r="AQO12" s="12"/>
      <c r="AQP12" s="12"/>
      <c r="AQQ12" s="12"/>
      <c r="AQR12" s="12"/>
      <c r="AQS12" s="12"/>
      <c r="AQT12" s="12"/>
      <c r="AQU12" s="12"/>
      <c r="AQV12" s="12"/>
      <c r="AQW12" s="12"/>
      <c r="AQX12" s="12"/>
      <c r="AQY12" s="12"/>
      <c r="AQZ12" s="12"/>
      <c r="ARA12" s="12"/>
      <c r="ARB12" s="12"/>
      <c r="ARC12" s="12"/>
      <c r="ARD12" s="12"/>
      <c r="ARE12" s="12"/>
      <c r="ARF12" s="12"/>
      <c r="ARG12" s="12"/>
      <c r="ARH12" s="12"/>
      <c r="ARI12" s="12"/>
      <c r="ARJ12" s="12"/>
      <c r="ARK12" s="12"/>
      <c r="ARL12" s="12"/>
      <c r="ARM12" s="12"/>
      <c r="ARN12" s="12"/>
      <c r="ARO12" s="12"/>
      <c r="ARP12" s="12"/>
      <c r="ARQ12" s="12"/>
      <c r="ARR12" s="12"/>
      <c r="ARS12" s="12"/>
      <c r="ART12" s="12"/>
      <c r="ARU12" s="12"/>
      <c r="ARV12" s="12"/>
      <c r="ARW12" s="12"/>
      <c r="ARX12" s="12"/>
      <c r="ARY12" s="12"/>
      <c r="ARZ12" s="12"/>
      <c r="ASA12" s="12"/>
      <c r="ASB12" s="12"/>
      <c r="ASC12" s="12"/>
      <c r="ASD12" s="12"/>
      <c r="ASE12" s="12"/>
      <c r="ASF12" s="12"/>
      <c r="ASG12" s="12"/>
      <c r="ASH12" s="12"/>
      <c r="ASI12" s="12"/>
      <c r="ASJ12" s="12"/>
      <c r="ASK12" s="12"/>
      <c r="ASL12" s="12"/>
      <c r="ASM12" s="12"/>
      <c r="ASN12" s="12"/>
      <c r="ASO12" s="12"/>
      <c r="ASP12" s="12"/>
      <c r="ASQ12" s="12"/>
      <c r="ASR12" s="12"/>
      <c r="ASS12" s="12"/>
      <c r="AST12" s="12"/>
      <c r="ASU12" s="12"/>
      <c r="ASV12" s="12"/>
      <c r="ASW12" s="12"/>
      <c r="ASX12" s="12"/>
      <c r="ASY12" s="12"/>
      <c r="ASZ12" s="12"/>
      <c r="ATA12" s="12"/>
      <c r="ATB12" s="12"/>
      <c r="ATC12" s="12"/>
      <c r="ATD12" s="12"/>
      <c r="ATE12" s="12"/>
      <c r="ATF12" s="12"/>
      <c r="ATG12" s="12"/>
      <c r="ATH12" s="12"/>
      <c r="ATI12" s="12"/>
      <c r="ATJ12" s="12"/>
      <c r="ATK12" s="12"/>
      <c r="ATL12" s="12"/>
      <c r="ATM12" s="12"/>
      <c r="ATN12" s="12"/>
      <c r="ATO12" s="12"/>
      <c r="ATP12" s="12"/>
      <c r="ATQ12" s="12"/>
      <c r="ATR12" s="12"/>
      <c r="ATS12" s="12"/>
      <c r="ATT12" s="12"/>
      <c r="ATU12" s="12"/>
      <c r="ATV12" s="12"/>
      <c r="ATW12" s="12"/>
      <c r="ATX12" s="12"/>
      <c r="ATY12" s="12"/>
      <c r="ATZ12" s="12"/>
      <c r="AUA12" s="12"/>
      <c r="AUB12" s="12"/>
      <c r="AUC12" s="12"/>
      <c r="AUD12" s="12"/>
      <c r="AUE12" s="12"/>
      <c r="AUF12" s="12"/>
      <c r="AUG12" s="12"/>
      <c r="AUH12" s="12"/>
      <c r="AUI12" s="12"/>
      <c r="AUJ12" s="12"/>
      <c r="AUK12" s="12"/>
      <c r="AUL12" s="12"/>
      <c r="AUM12" s="12"/>
      <c r="AUN12" s="12"/>
      <c r="AUO12" s="12"/>
      <c r="AUP12" s="12"/>
      <c r="AUQ12" s="12"/>
      <c r="AUR12" s="12"/>
      <c r="AUS12" s="12"/>
      <c r="AUT12" s="12"/>
      <c r="AUU12" s="12"/>
      <c r="AUV12" s="12"/>
      <c r="AUW12" s="12"/>
      <c r="AUX12" s="12"/>
      <c r="AUY12" s="12"/>
      <c r="AUZ12" s="12"/>
      <c r="AVA12" s="12"/>
      <c r="AVB12" s="12"/>
      <c r="AVC12" s="12"/>
      <c r="AVD12" s="12"/>
      <c r="AVE12" s="12"/>
      <c r="AVF12" s="12"/>
      <c r="AVG12" s="12"/>
      <c r="AVH12" s="12"/>
      <c r="AVI12" s="12"/>
      <c r="AVJ12" s="12"/>
      <c r="AVK12" s="12"/>
      <c r="AVL12" s="12"/>
      <c r="AVM12" s="12"/>
      <c r="AVN12" s="12"/>
      <c r="AVO12" s="12"/>
      <c r="AVP12" s="12"/>
      <c r="AVQ12" s="12"/>
      <c r="AVR12" s="12"/>
      <c r="AVS12" s="12"/>
      <c r="AVT12" s="12"/>
      <c r="AVU12" s="12"/>
      <c r="AVV12" s="12"/>
      <c r="AVW12" s="12"/>
      <c r="AVX12" s="12"/>
      <c r="AVY12" s="12"/>
      <c r="AVZ12" s="12"/>
      <c r="AWA12" s="12"/>
      <c r="AWB12" s="12"/>
      <c r="AWC12" s="12"/>
      <c r="AWD12" s="12"/>
      <c r="AWE12" s="12"/>
      <c r="AWF12" s="12"/>
      <c r="AWG12" s="12"/>
      <c r="AWH12" s="12"/>
      <c r="AWI12" s="12"/>
      <c r="AWJ12" s="12"/>
      <c r="AWK12" s="12"/>
      <c r="AWL12" s="12"/>
      <c r="AWM12" s="12"/>
      <c r="AWN12" s="12"/>
      <c r="AWO12" s="12"/>
      <c r="AWP12" s="12"/>
      <c r="AWQ12" s="12"/>
      <c r="AWR12" s="12"/>
      <c r="AWS12" s="12"/>
      <c r="AWT12" s="12"/>
      <c r="AWU12" s="12"/>
      <c r="AWV12" s="12"/>
      <c r="AWW12" s="12"/>
      <c r="AWX12" s="12"/>
      <c r="AWY12" s="12"/>
      <c r="AWZ12" s="12"/>
      <c r="AXA12" s="12"/>
      <c r="AXB12" s="12"/>
      <c r="AXC12" s="12"/>
      <c r="AXD12" s="12"/>
      <c r="AXE12" s="12"/>
      <c r="AXF12" s="12"/>
      <c r="AXG12" s="12"/>
      <c r="AXH12" s="12"/>
      <c r="AXI12" s="12"/>
      <c r="AXJ12" s="12"/>
      <c r="AXK12" s="12"/>
      <c r="AXL12" s="12"/>
      <c r="AXM12" s="12"/>
      <c r="AXN12" s="12"/>
      <c r="AXO12" s="12"/>
      <c r="AXP12" s="12"/>
      <c r="AXQ12" s="12"/>
      <c r="AXR12" s="12"/>
      <c r="AXS12" s="12"/>
      <c r="AXT12" s="12"/>
      <c r="AXU12" s="12"/>
      <c r="AXV12" s="12"/>
      <c r="AXW12" s="12"/>
      <c r="AXX12" s="12"/>
      <c r="AXY12" s="12"/>
      <c r="AXZ12" s="12"/>
      <c r="AYA12" s="12"/>
      <c r="AYB12" s="12"/>
      <c r="AYC12" s="12"/>
      <c r="AYD12" s="12"/>
      <c r="AYE12" s="12"/>
      <c r="AYF12" s="12"/>
      <c r="AYG12" s="12"/>
      <c r="AYH12" s="12"/>
      <c r="AYI12" s="12"/>
      <c r="AYJ12" s="12"/>
      <c r="AYK12" s="12"/>
      <c r="AYL12" s="12"/>
      <c r="AYM12" s="12"/>
      <c r="AYN12" s="12"/>
      <c r="AYO12" s="12"/>
      <c r="AYP12" s="12"/>
      <c r="AYQ12" s="12"/>
      <c r="AYR12" s="12"/>
      <c r="AYS12" s="12"/>
      <c r="AYT12" s="12"/>
      <c r="AYU12" s="12"/>
      <c r="AYV12" s="12"/>
      <c r="AYW12" s="12"/>
      <c r="AYX12" s="12"/>
      <c r="AYY12" s="12"/>
      <c r="AYZ12" s="12"/>
      <c r="AZA12" s="12"/>
      <c r="AZB12" s="12"/>
      <c r="AZC12" s="12"/>
      <c r="AZD12" s="12"/>
      <c r="AZE12" s="12"/>
      <c r="AZF12" s="12"/>
      <c r="AZG12" s="12"/>
      <c r="AZH12" s="12"/>
      <c r="AZI12" s="12"/>
      <c r="AZJ12" s="12"/>
      <c r="AZK12" s="12"/>
      <c r="AZL12" s="12"/>
      <c r="AZM12" s="12"/>
      <c r="AZN12" s="12"/>
      <c r="AZO12" s="12"/>
      <c r="AZP12" s="12"/>
      <c r="AZQ12" s="12"/>
      <c r="AZR12" s="12"/>
      <c r="AZS12" s="12"/>
      <c r="AZT12" s="12"/>
      <c r="AZU12" s="12"/>
      <c r="AZV12" s="12"/>
      <c r="AZW12" s="12"/>
      <c r="AZX12" s="12"/>
      <c r="AZY12" s="12"/>
      <c r="AZZ12" s="12"/>
      <c r="BAA12" s="12"/>
      <c r="BAB12" s="12"/>
      <c r="BAC12" s="12"/>
      <c r="BAD12" s="12"/>
      <c r="BAE12" s="12"/>
      <c r="BAF12" s="12"/>
      <c r="BAG12" s="12"/>
      <c r="BAH12" s="12"/>
      <c r="BAI12" s="12"/>
      <c r="BAJ12" s="12"/>
      <c r="BAK12" s="12"/>
      <c r="BAL12" s="12"/>
      <c r="BAM12" s="12"/>
      <c r="BAN12" s="12"/>
      <c r="BAO12" s="12"/>
      <c r="BAP12" s="12"/>
      <c r="BAQ12" s="12"/>
      <c r="BAR12" s="12"/>
      <c r="BAS12" s="12"/>
      <c r="BAT12" s="12"/>
      <c r="BAU12" s="12"/>
      <c r="BAV12" s="12"/>
      <c r="BAW12" s="12"/>
      <c r="BAX12" s="12"/>
      <c r="BAY12" s="12"/>
      <c r="BAZ12" s="12"/>
      <c r="BBA12" s="12"/>
      <c r="BBB12" s="12"/>
      <c r="BBC12" s="12"/>
      <c r="BBD12" s="12"/>
      <c r="BBE12" s="12"/>
      <c r="BBF12" s="12"/>
      <c r="BBG12" s="12"/>
      <c r="BBH12" s="12"/>
      <c r="BBI12" s="12"/>
      <c r="BBJ12" s="12"/>
      <c r="BBK12" s="12"/>
      <c r="BBL12" s="12"/>
      <c r="BBM12" s="12"/>
      <c r="BBN12" s="12"/>
      <c r="BBO12" s="12"/>
      <c r="BBP12" s="12"/>
      <c r="BBQ12" s="12"/>
      <c r="BBR12" s="12"/>
      <c r="BBS12" s="12"/>
      <c r="BBT12" s="12"/>
      <c r="BBU12" s="12"/>
      <c r="BBV12" s="12"/>
      <c r="BBW12" s="12"/>
      <c r="BBX12" s="12"/>
      <c r="BBY12" s="12"/>
      <c r="BBZ12" s="12"/>
      <c r="BCA12" s="12"/>
      <c r="BCB12" s="12"/>
      <c r="BCC12" s="12"/>
      <c r="BCD12" s="12"/>
      <c r="BCE12" s="12"/>
      <c r="BCF12" s="12"/>
      <c r="BCG12" s="12"/>
      <c r="BCH12" s="12"/>
      <c r="BCI12" s="12"/>
      <c r="BCJ12" s="12"/>
      <c r="BCK12" s="12"/>
      <c r="BCL12" s="12"/>
      <c r="BCM12" s="12"/>
      <c r="BCN12" s="12"/>
      <c r="BCO12" s="12"/>
      <c r="BCP12" s="12"/>
      <c r="BCQ12" s="12"/>
      <c r="BCR12" s="12"/>
      <c r="BCS12" s="12"/>
      <c r="BCT12" s="12"/>
      <c r="BCU12" s="12"/>
      <c r="BCV12" s="12"/>
      <c r="BCW12" s="12"/>
      <c r="BCX12" s="12"/>
      <c r="BCY12" s="12"/>
      <c r="BCZ12" s="12"/>
      <c r="BDA12" s="12"/>
      <c r="BDB12" s="12"/>
      <c r="BDC12" s="12"/>
      <c r="BDD12" s="12"/>
      <c r="BDE12" s="12"/>
      <c r="BDF12" s="12"/>
      <c r="BDG12" s="12"/>
      <c r="BDH12" s="12"/>
      <c r="BDI12" s="12"/>
      <c r="BDJ12" s="12"/>
      <c r="BDK12" s="12"/>
      <c r="BDL12" s="12"/>
      <c r="BDM12" s="12"/>
      <c r="BDN12" s="12"/>
      <c r="BDO12" s="12"/>
      <c r="BDP12" s="12"/>
      <c r="BDQ12" s="12"/>
      <c r="BDR12" s="12"/>
      <c r="BDS12" s="12"/>
      <c r="BDT12" s="12"/>
      <c r="BDU12" s="12"/>
      <c r="BDV12" s="12"/>
      <c r="BDW12" s="12"/>
      <c r="BDX12" s="12"/>
      <c r="BDY12" s="12"/>
      <c r="BDZ12" s="12"/>
      <c r="BEA12" s="12"/>
      <c r="BEB12" s="12"/>
      <c r="BEC12" s="12"/>
      <c r="BED12" s="12"/>
      <c r="BEE12" s="12"/>
      <c r="BEF12" s="12"/>
      <c r="BEG12" s="12"/>
      <c r="BEH12" s="12"/>
      <c r="BEI12" s="12"/>
      <c r="BEJ12" s="12"/>
      <c r="BEK12" s="12"/>
      <c r="BEL12" s="12"/>
      <c r="BEM12" s="12"/>
      <c r="BEN12" s="12"/>
      <c r="BEO12" s="12"/>
      <c r="BEP12" s="12"/>
      <c r="BEQ12" s="12"/>
      <c r="BER12" s="12"/>
      <c r="BES12" s="12"/>
      <c r="BET12" s="12"/>
      <c r="BEU12" s="12"/>
      <c r="BEV12" s="12"/>
      <c r="BEW12" s="12"/>
      <c r="BEX12" s="12"/>
      <c r="BEY12" s="12"/>
      <c r="BEZ12" s="12"/>
      <c r="BFA12" s="12"/>
      <c r="BFB12" s="12"/>
      <c r="BFC12" s="12"/>
      <c r="BFD12" s="12"/>
      <c r="BFE12" s="12"/>
      <c r="BFF12" s="12"/>
      <c r="BFG12" s="12"/>
      <c r="BFH12" s="12"/>
      <c r="BFI12" s="12"/>
      <c r="BFJ12" s="12"/>
      <c r="BFK12" s="12"/>
      <c r="BFL12" s="12"/>
      <c r="BFM12" s="12"/>
      <c r="BFN12" s="12"/>
      <c r="BFO12" s="12"/>
      <c r="BFP12" s="12"/>
      <c r="BFQ12" s="12"/>
      <c r="BFR12" s="12"/>
      <c r="BFS12" s="12"/>
      <c r="BFT12" s="12"/>
      <c r="BFU12" s="12"/>
      <c r="BFV12" s="12"/>
      <c r="BFW12" s="12"/>
      <c r="BFX12" s="12"/>
      <c r="BFY12" s="12"/>
      <c r="BFZ12" s="12"/>
      <c r="BGA12" s="12"/>
      <c r="BGB12" s="12"/>
      <c r="BGC12" s="12"/>
    </row>
    <row r="13" spans="1:1537">
      <c r="A13" t="s">
        <v>102</v>
      </c>
      <c r="B13" s="12">
        <f>'Project Summary Table'!J48*-1</f>
        <v>0</v>
      </c>
      <c r="C13" s="12">
        <f>IF(C$2&lt;='Project Summary Table'!$D$30,('Project Summary Table'!$H48+'Project Summary Table'!$I48)*(1+'Project Summary Table'!$I$32)^(C$2-1),0)</f>
        <v>0</v>
      </c>
      <c r="D13" s="12">
        <f>IF(D$2&lt;='Project Summary Table'!$D$30,('Project Summary Table'!$H48+'Project Summary Table'!$I48)*(1+'Project Summary Table'!$I$32)^(D$2-1),0)</f>
        <v>0</v>
      </c>
      <c r="E13" s="12">
        <f>IF(E$2&lt;='Project Summary Table'!$D$30,('Project Summary Table'!$H48+'Project Summary Table'!$I48)*(1+'Project Summary Table'!$I$32)^(E$2-1),0)</f>
        <v>0</v>
      </c>
      <c r="F13" s="12">
        <f>IF(F$2&lt;='Project Summary Table'!$D$30,('Project Summary Table'!$H48+'Project Summary Table'!$I48)*(1+'Project Summary Table'!$I$32)^(F$2-1),0)</f>
        <v>0</v>
      </c>
      <c r="G13" s="12">
        <f>IF(G$2&lt;='Project Summary Table'!$D$30,('Project Summary Table'!$H48+'Project Summary Table'!$I48)*(1+'Project Summary Table'!$I$32)^(G$2-1),0)</f>
        <v>0</v>
      </c>
      <c r="H13" s="12">
        <f>IF(H$2&lt;='Project Summary Table'!$D$30,('Project Summary Table'!$H48+'Project Summary Table'!$I48)*(1+'Project Summary Table'!$I$32)^(H$2-1),0)</f>
        <v>0</v>
      </c>
      <c r="I13" s="12">
        <f>IF(I$2&lt;='Project Summary Table'!$D$30,('Project Summary Table'!$H48+'Project Summary Table'!$I48)*(1+'Project Summary Table'!$I$32)^(I$2-1),0)</f>
        <v>0</v>
      </c>
      <c r="J13" s="12">
        <f>IF(J$2&lt;='Project Summary Table'!$D$30,('Project Summary Table'!$H48+'Project Summary Table'!$I48)*(1+'Project Summary Table'!$I$32)^(J$2-1),0)</f>
        <v>0</v>
      </c>
      <c r="K13" s="12">
        <f>IF(K$2&lt;='Project Summary Table'!$D$30,('Project Summary Table'!$H48+'Project Summary Table'!$I48)*(1+'Project Summary Table'!$I$32)^(K$2-1),0)</f>
        <v>0</v>
      </c>
      <c r="L13" s="12">
        <f>IF(L$2&lt;='Project Summary Table'!$D$30,('Project Summary Table'!$H48+'Project Summary Table'!$I48)*(1+'Project Summary Table'!$I$32)^(L$2-1),0)</f>
        <v>0</v>
      </c>
      <c r="M13" s="12">
        <f>IF(M$2&lt;='Project Summary Table'!$D$30,('Project Summary Table'!$H48+'Project Summary Table'!$I48)*(1+'Project Summary Table'!$I$32)^(M$2-1),0)</f>
        <v>0</v>
      </c>
      <c r="N13" s="12">
        <f>IF(N$2&lt;='Project Summary Table'!$D$30,('Project Summary Table'!$H48+'Project Summary Table'!$I48)*(1+'Project Summary Table'!$I$32)^(N$2-1),0)</f>
        <v>0</v>
      </c>
      <c r="O13" s="12">
        <f>IF(O$2&lt;='Project Summary Table'!$D$30,('Project Summary Table'!$H48+'Project Summary Table'!$I48)*(1+'Project Summary Table'!$I$32)^(O$2-1),0)</f>
        <v>0</v>
      </c>
      <c r="P13" s="12">
        <f>IF(P$2&lt;='Project Summary Table'!$D$30,('Project Summary Table'!$H48+'Project Summary Table'!$I48)*(1+'Project Summary Table'!$I$32)^(P$2-1),0)</f>
        <v>0</v>
      </c>
      <c r="Q13" s="12">
        <f>IF(Q$2&lt;='Project Summary Table'!$D$30,('Project Summary Table'!$H48+'Project Summary Table'!$I48)*(1+'Project Summary Table'!$I$32)^(Q$2-1),0)</f>
        <v>0</v>
      </c>
      <c r="R13" s="12">
        <f>IF(R$2&lt;='Project Summary Table'!$D$30,('Project Summary Table'!$H48+'Project Summary Table'!$I48)*(1+'Project Summary Table'!$I$32)^(R$2-1),0)</f>
        <v>0</v>
      </c>
      <c r="S13" s="12">
        <f>IF(S$2&lt;='Project Summary Table'!$D$30,('Project Summary Table'!$H48+'Project Summary Table'!$I48)*(1+'Project Summary Table'!$I$32)^(S$2-1),0)</f>
        <v>0</v>
      </c>
      <c r="T13" s="12">
        <f>IF(T$2&lt;='Project Summary Table'!$D$30,('Project Summary Table'!$H48+'Project Summary Table'!$I48)*(1+'Project Summary Table'!$I$32)^(T$2-1),0)</f>
        <v>0</v>
      </c>
      <c r="U13" s="12">
        <f>IF(U$2&lt;='Project Summary Table'!$D$30,('Project Summary Table'!$H48+'Project Summary Table'!$I48)*(1+'Project Summary Table'!$I$32)^(U$2-1),0)</f>
        <v>0</v>
      </c>
      <c r="V13" s="12">
        <f>IF(V$2&lt;='Project Summary Table'!$D$30,('Project Summary Table'!$H48+'Project Summary Table'!$I48)*(1+'Project Summary Table'!$I$32)^(V$2-1),0)</f>
        <v>0</v>
      </c>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c r="AMG13" s="12"/>
      <c r="AMH13" s="12"/>
      <c r="AMI13" s="12"/>
      <c r="AMJ13" s="12"/>
      <c r="AMK13" s="12"/>
      <c r="AML13" s="12"/>
      <c r="AMM13" s="12"/>
      <c r="AMN13" s="12"/>
      <c r="AMO13" s="12"/>
      <c r="AMP13" s="12"/>
      <c r="AMQ13" s="12"/>
      <c r="AMR13" s="12"/>
      <c r="AMS13" s="12"/>
      <c r="AMT13" s="12"/>
      <c r="AMU13" s="12"/>
      <c r="AMV13" s="12"/>
      <c r="AMW13" s="12"/>
      <c r="AMX13" s="12"/>
      <c r="AMY13" s="12"/>
      <c r="AMZ13" s="12"/>
      <c r="ANA13" s="12"/>
      <c r="ANB13" s="12"/>
      <c r="ANC13" s="12"/>
      <c r="AND13" s="12"/>
      <c r="ANE13" s="12"/>
      <c r="ANF13" s="12"/>
      <c r="ANG13" s="12"/>
      <c r="ANH13" s="12"/>
      <c r="ANI13" s="12"/>
      <c r="ANJ13" s="12"/>
      <c r="ANK13" s="12"/>
      <c r="ANL13" s="12"/>
      <c r="ANM13" s="12"/>
      <c r="ANN13" s="12"/>
      <c r="ANO13" s="12"/>
      <c r="ANP13" s="12"/>
      <c r="ANQ13" s="12"/>
      <c r="ANR13" s="12"/>
      <c r="ANS13" s="12"/>
      <c r="ANT13" s="12"/>
      <c r="ANU13" s="12"/>
      <c r="ANV13" s="12"/>
      <c r="ANW13" s="12"/>
      <c r="ANX13" s="12"/>
      <c r="ANY13" s="12"/>
      <c r="ANZ13" s="12"/>
      <c r="AOA13" s="12"/>
      <c r="AOB13" s="12"/>
      <c r="AOC13" s="12"/>
      <c r="AOD13" s="12"/>
      <c r="AOE13" s="12"/>
      <c r="AOF13" s="12"/>
      <c r="AOG13" s="12"/>
      <c r="AOH13" s="12"/>
      <c r="AOI13" s="12"/>
      <c r="AOJ13" s="12"/>
      <c r="AOK13" s="12"/>
      <c r="AOL13" s="12"/>
      <c r="AOM13" s="12"/>
      <c r="AON13" s="12"/>
      <c r="AOO13" s="12"/>
      <c r="AOP13" s="12"/>
      <c r="AOQ13" s="12"/>
      <c r="AOR13" s="12"/>
      <c r="AOS13" s="12"/>
      <c r="AOT13" s="12"/>
      <c r="AOU13" s="12"/>
      <c r="AOV13" s="12"/>
      <c r="AOW13" s="12"/>
      <c r="AOX13" s="12"/>
      <c r="AOY13" s="12"/>
      <c r="AOZ13" s="12"/>
      <c r="APA13" s="12"/>
      <c r="APB13" s="12"/>
      <c r="APC13" s="12"/>
      <c r="APD13" s="12"/>
      <c r="APE13" s="12"/>
      <c r="APF13" s="12"/>
      <c r="APG13" s="12"/>
      <c r="APH13" s="12"/>
      <c r="API13" s="12"/>
      <c r="APJ13" s="12"/>
      <c r="APK13" s="12"/>
      <c r="APL13" s="12"/>
      <c r="APM13" s="12"/>
      <c r="APN13" s="12"/>
      <c r="APO13" s="12"/>
      <c r="APP13" s="12"/>
      <c r="APQ13" s="12"/>
      <c r="APR13" s="12"/>
      <c r="APS13" s="12"/>
      <c r="APT13" s="12"/>
      <c r="APU13" s="12"/>
      <c r="APV13" s="12"/>
      <c r="APW13" s="12"/>
      <c r="APX13" s="12"/>
      <c r="APY13" s="12"/>
      <c r="APZ13" s="12"/>
      <c r="AQA13" s="12"/>
      <c r="AQB13" s="12"/>
      <c r="AQC13" s="12"/>
      <c r="AQD13" s="12"/>
      <c r="AQE13" s="12"/>
      <c r="AQF13" s="12"/>
      <c r="AQG13" s="12"/>
      <c r="AQH13" s="12"/>
      <c r="AQI13" s="12"/>
      <c r="AQJ13" s="12"/>
      <c r="AQK13" s="12"/>
      <c r="AQL13" s="12"/>
      <c r="AQM13" s="12"/>
      <c r="AQN13" s="12"/>
      <c r="AQO13" s="12"/>
      <c r="AQP13" s="12"/>
      <c r="AQQ13" s="12"/>
      <c r="AQR13" s="12"/>
      <c r="AQS13" s="12"/>
      <c r="AQT13" s="12"/>
      <c r="AQU13" s="12"/>
      <c r="AQV13" s="12"/>
      <c r="AQW13" s="12"/>
      <c r="AQX13" s="12"/>
      <c r="AQY13" s="12"/>
      <c r="AQZ13" s="12"/>
      <c r="ARA13" s="12"/>
      <c r="ARB13" s="12"/>
      <c r="ARC13" s="12"/>
      <c r="ARD13" s="12"/>
      <c r="ARE13" s="12"/>
      <c r="ARF13" s="12"/>
      <c r="ARG13" s="12"/>
      <c r="ARH13" s="12"/>
      <c r="ARI13" s="12"/>
      <c r="ARJ13" s="12"/>
      <c r="ARK13" s="12"/>
      <c r="ARL13" s="12"/>
      <c r="ARM13" s="12"/>
      <c r="ARN13" s="12"/>
      <c r="ARO13" s="12"/>
      <c r="ARP13" s="12"/>
      <c r="ARQ13" s="12"/>
      <c r="ARR13" s="12"/>
      <c r="ARS13" s="12"/>
      <c r="ART13" s="12"/>
      <c r="ARU13" s="12"/>
      <c r="ARV13" s="12"/>
      <c r="ARW13" s="12"/>
      <c r="ARX13" s="12"/>
      <c r="ARY13" s="12"/>
      <c r="ARZ13" s="12"/>
      <c r="ASA13" s="12"/>
      <c r="ASB13" s="12"/>
      <c r="ASC13" s="12"/>
      <c r="ASD13" s="12"/>
      <c r="ASE13" s="12"/>
      <c r="ASF13" s="12"/>
      <c r="ASG13" s="12"/>
      <c r="ASH13" s="12"/>
      <c r="ASI13" s="12"/>
      <c r="ASJ13" s="12"/>
      <c r="ASK13" s="12"/>
      <c r="ASL13" s="12"/>
      <c r="ASM13" s="12"/>
      <c r="ASN13" s="12"/>
      <c r="ASO13" s="12"/>
      <c r="ASP13" s="12"/>
      <c r="ASQ13" s="12"/>
      <c r="ASR13" s="12"/>
      <c r="ASS13" s="12"/>
      <c r="AST13" s="12"/>
      <c r="ASU13" s="12"/>
      <c r="ASV13" s="12"/>
      <c r="ASW13" s="12"/>
      <c r="ASX13" s="12"/>
      <c r="ASY13" s="12"/>
      <c r="ASZ13" s="12"/>
      <c r="ATA13" s="12"/>
      <c r="ATB13" s="12"/>
      <c r="ATC13" s="12"/>
      <c r="ATD13" s="12"/>
      <c r="ATE13" s="12"/>
      <c r="ATF13" s="12"/>
      <c r="ATG13" s="12"/>
      <c r="ATH13" s="12"/>
      <c r="ATI13" s="12"/>
      <c r="ATJ13" s="12"/>
      <c r="ATK13" s="12"/>
      <c r="ATL13" s="12"/>
      <c r="ATM13" s="12"/>
      <c r="ATN13" s="12"/>
      <c r="ATO13" s="12"/>
      <c r="ATP13" s="12"/>
      <c r="ATQ13" s="12"/>
      <c r="ATR13" s="12"/>
      <c r="ATS13" s="12"/>
      <c r="ATT13" s="12"/>
      <c r="ATU13" s="12"/>
      <c r="ATV13" s="12"/>
      <c r="ATW13" s="12"/>
      <c r="ATX13" s="12"/>
      <c r="ATY13" s="12"/>
      <c r="ATZ13" s="12"/>
      <c r="AUA13" s="12"/>
      <c r="AUB13" s="12"/>
      <c r="AUC13" s="12"/>
      <c r="AUD13" s="12"/>
      <c r="AUE13" s="12"/>
      <c r="AUF13" s="12"/>
      <c r="AUG13" s="12"/>
      <c r="AUH13" s="12"/>
      <c r="AUI13" s="12"/>
      <c r="AUJ13" s="12"/>
      <c r="AUK13" s="12"/>
      <c r="AUL13" s="12"/>
      <c r="AUM13" s="12"/>
      <c r="AUN13" s="12"/>
      <c r="AUO13" s="12"/>
      <c r="AUP13" s="12"/>
      <c r="AUQ13" s="12"/>
      <c r="AUR13" s="12"/>
      <c r="AUS13" s="12"/>
      <c r="AUT13" s="12"/>
      <c r="AUU13" s="12"/>
      <c r="AUV13" s="12"/>
      <c r="AUW13" s="12"/>
      <c r="AUX13" s="12"/>
      <c r="AUY13" s="12"/>
      <c r="AUZ13" s="12"/>
      <c r="AVA13" s="12"/>
      <c r="AVB13" s="12"/>
      <c r="AVC13" s="12"/>
      <c r="AVD13" s="12"/>
      <c r="AVE13" s="12"/>
      <c r="AVF13" s="12"/>
      <c r="AVG13" s="12"/>
      <c r="AVH13" s="12"/>
      <c r="AVI13" s="12"/>
      <c r="AVJ13" s="12"/>
      <c r="AVK13" s="12"/>
      <c r="AVL13" s="12"/>
      <c r="AVM13" s="12"/>
      <c r="AVN13" s="12"/>
      <c r="AVO13" s="12"/>
      <c r="AVP13" s="12"/>
      <c r="AVQ13" s="12"/>
      <c r="AVR13" s="12"/>
      <c r="AVS13" s="12"/>
      <c r="AVT13" s="12"/>
      <c r="AVU13" s="12"/>
      <c r="AVV13" s="12"/>
      <c r="AVW13" s="12"/>
      <c r="AVX13" s="12"/>
      <c r="AVY13" s="12"/>
      <c r="AVZ13" s="12"/>
      <c r="AWA13" s="12"/>
      <c r="AWB13" s="12"/>
      <c r="AWC13" s="12"/>
      <c r="AWD13" s="12"/>
      <c r="AWE13" s="12"/>
      <c r="AWF13" s="12"/>
      <c r="AWG13" s="12"/>
      <c r="AWH13" s="12"/>
      <c r="AWI13" s="12"/>
      <c r="AWJ13" s="12"/>
      <c r="AWK13" s="12"/>
      <c r="AWL13" s="12"/>
      <c r="AWM13" s="12"/>
      <c r="AWN13" s="12"/>
      <c r="AWO13" s="12"/>
      <c r="AWP13" s="12"/>
      <c r="AWQ13" s="12"/>
      <c r="AWR13" s="12"/>
      <c r="AWS13" s="12"/>
      <c r="AWT13" s="12"/>
      <c r="AWU13" s="12"/>
      <c r="AWV13" s="12"/>
      <c r="AWW13" s="12"/>
      <c r="AWX13" s="12"/>
      <c r="AWY13" s="12"/>
      <c r="AWZ13" s="12"/>
      <c r="AXA13" s="12"/>
      <c r="AXB13" s="12"/>
      <c r="AXC13" s="12"/>
      <c r="AXD13" s="12"/>
      <c r="AXE13" s="12"/>
      <c r="AXF13" s="12"/>
      <c r="AXG13" s="12"/>
      <c r="AXH13" s="12"/>
      <c r="AXI13" s="12"/>
      <c r="AXJ13" s="12"/>
      <c r="AXK13" s="12"/>
      <c r="AXL13" s="12"/>
      <c r="AXM13" s="12"/>
      <c r="AXN13" s="12"/>
      <c r="AXO13" s="12"/>
      <c r="AXP13" s="12"/>
      <c r="AXQ13" s="12"/>
      <c r="AXR13" s="12"/>
      <c r="AXS13" s="12"/>
      <c r="AXT13" s="12"/>
      <c r="AXU13" s="12"/>
      <c r="AXV13" s="12"/>
      <c r="AXW13" s="12"/>
      <c r="AXX13" s="12"/>
      <c r="AXY13" s="12"/>
      <c r="AXZ13" s="12"/>
      <c r="AYA13" s="12"/>
      <c r="AYB13" s="12"/>
      <c r="AYC13" s="12"/>
      <c r="AYD13" s="12"/>
      <c r="AYE13" s="12"/>
      <c r="AYF13" s="12"/>
      <c r="AYG13" s="12"/>
      <c r="AYH13" s="12"/>
      <c r="AYI13" s="12"/>
      <c r="AYJ13" s="12"/>
      <c r="AYK13" s="12"/>
      <c r="AYL13" s="12"/>
      <c r="AYM13" s="12"/>
      <c r="AYN13" s="12"/>
      <c r="AYO13" s="12"/>
      <c r="AYP13" s="12"/>
      <c r="AYQ13" s="12"/>
      <c r="AYR13" s="12"/>
      <c r="AYS13" s="12"/>
      <c r="AYT13" s="12"/>
      <c r="AYU13" s="12"/>
      <c r="AYV13" s="12"/>
      <c r="AYW13" s="12"/>
      <c r="AYX13" s="12"/>
      <c r="AYY13" s="12"/>
      <c r="AYZ13" s="12"/>
      <c r="AZA13" s="12"/>
      <c r="AZB13" s="12"/>
      <c r="AZC13" s="12"/>
      <c r="AZD13" s="12"/>
      <c r="AZE13" s="12"/>
      <c r="AZF13" s="12"/>
      <c r="AZG13" s="12"/>
      <c r="AZH13" s="12"/>
      <c r="AZI13" s="12"/>
      <c r="AZJ13" s="12"/>
      <c r="AZK13" s="12"/>
      <c r="AZL13" s="12"/>
      <c r="AZM13" s="12"/>
      <c r="AZN13" s="12"/>
      <c r="AZO13" s="12"/>
      <c r="AZP13" s="12"/>
      <c r="AZQ13" s="12"/>
      <c r="AZR13" s="12"/>
      <c r="AZS13" s="12"/>
      <c r="AZT13" s="12"/>
      <c r="AZU13" s="12"/>
      <c r="AZV13" s="12"/>
      <c r="AZW13" s="12"/>
      <c r="AZX13" s="12"/>
      <c r="AZY13" s="12"/>
      <c r="AZZ13" s="12"/>
      <c r="BAA13" s="12"/>
      <c r="BAB13" s="12"/>
      <c r="BAC13" s="12"/>
      <c r="BAD13" s="12"/>
      <c r="BAE13" s="12"/>
      <c r="BAF13" s="12"/>
      <c r="BAG13" s="12"/>
      <c r="BAH13" s="12"/>
      <c r="BAI13" s="12"/>
      <c r="BAJ13" s="12"/>
      <c r="BAK13" s="12"/>
      <c r="BAL13" s="12"/>
      <c r="BAM13" s="12"/>
      <c r="BAN13" s="12"/>
      <c r="BAO13" s="12"/>
      <c r="BAP13" s="12"/>
      <c r="BAQ13" s="12"/>
      <c r="BAR13" s="12"/>
      <c r="BAS13" s="12"/>
      <c r="BAT13" s="12"/>
      <c r="BAU13" s="12"/>
      <c r="BAV13" s="12"/>
      <c r="BAW13" s="12"/>
      <c r="BAX13" s="12"/>
      <c r="BAY13" s="12"/>
      <c r="BAZ13" s="12"/>
      <c r="BBA13" s="12"/>
      <c r="BBB13" s="12"/>
      <c r="BBC13" s="12"/>
      <c r="BBD13" s="12"/>
      <c r="BBE13" s="12"/>
      <c r="BBF13" s="12"/>
      <c r="BBG13" s="12"/>
      <c r="BBH13" s="12"/>
      <c r="BBI13" s="12"/>
      <c r="BBJ13" s="12"/>
      <c r="BBK13" s="12"/>
      <c r="BBL13" s="12"/>
      <c r="BBM13" s="12"/>
      <c r="BBN13" s="12"/>
      <c r="BBO13" s="12"/>
      <c r="BBP13" s="12"/>
      <c r="BBQ13" s="12"/>
      <c r="BBR13" s="12"/>
      <c r="BBS13" s="12"/>
      <c r="BBT13" s="12"/>
      <c r="BBU13" s="12"/>
      <c r="BBV13" s="12"/>
      <c r="BBW13" s="12"/>
      <c r="BBX13" s="12"/>
      <c r="BBY13" s="12"/>
      <c r="BBZ13" s="12"/>
      <c r="BCA13" s="12"/>
      <c r="BCB13" s="12"/>
      <c r="BCC13" s="12"/>
      <c r="BCD13" s="12"/>
      <c r="BCE13" s="12"/>
      <c r="BCF13" s="12"/>
      <c r="BCG13" s="12"/>
      <c r="BCH13" s="12"/>
      <c r="BCI13" s="12"/>
      <c r="BCJ13" s="12"/>
      <c r="BCK13" s="12"/>
      <c r="BCL13" s="12"/>
      <c r="BCM13" s="12"/>
      <c r="BCN13" s="12"/>
      <c r="BCO13" s="12"/>
      <c r="BCP13" s="12"/>
      <c r="BCQ13" s="12"/>
      <c r="BCR13" s="12"/>
      <c r="BCS13" s="12"/>
      <c r="BCT13" s="12"/>
      <c r="BCU13" s="12"/>
      <c r="BCV13" s="12"/>
      <c r="BCW13" s="12"/>
      <c r="BCX13" s="12"/>
      <c r="BCY13" s="12"/>
      <c r="BCZ13" s="12"/>
      <c r="BDA13" s="12"/>
      <c r="BDB13" s="12"/>
      <c r="BDC13" s="12"/>
      <c r="BDD13" s="12"/>
      <c r="BDE13" s="12"/>
      <c r="BDF13" s="12"/>
      <c r="BDG13" s="12"/>
      <c r="BDH13" s="12"/>
      <c r="BDI13" s="12"/>
      <c r="BDJ13" s="12"/>
      <c r="BDK13" s="12"/>
      <c r="BDL13" s="12"/>
      <c r="BDM13" s="12"/>
      <c r="BDN13" s="12"/>
      <c r="BDO13" s="12"/>
      <c r="BDP13" s="12"/>
      <c r="BDQ13" s="12"/>
      <c r="BDR13" s="12"/>
      <c r="BDS13" s="12"/>
      <c r="BDT13" s="12"/>
      <c r="BDU13" s="12"/>
      <c r="BDV13" s="12"/>
      <c r="BDW13" s="12"/>
      <c r="BDX13" s="12"/>
      <c r="BDY13" s="12"/>
      <c r="BDZ13" s="12"/>
      <c r="BEA13" s="12"/>
      <c r="BEB13" s="12"/>
      <c r="BEC13" s="12"/>
      <c r="BED13" s="12"/>
      <c r="BEE13" s="12"/>
      <c r="BEF13" s="12"/>
      <c r="BEG13" s="12"/>
      <c r="BEH13" s="12"/>
      <c r="BEI13" s="12"/>
      <c r="BEJ13" s="12"/>
      <c r="BEK13" s="12"/>
      <c r="BEL13" s="12"/>
      <c r="BEM13" s="12"/>
      <c r="BEN13" s="12"/>
      <c r="BEO13" s="12"/>
      <c r="BEP13" s="12"/>
      <c r="BEQ13" s="12"/>
      <c r="BER13" s="12"/>
      <c r="BES13" s="12"/>
      <c r="BET13" s="12"/>
      <c r="BEU13" s="12"/>
      <c r="BEV13" s="12"/>
      <c r="BEW13" s="12"/>
      <c r="BEX13" s="12"/>
      <c r="BEY13" s="12"/>
      <c r="BEZ13" s="12"/>
      <c r="BFA13" s="12"/>
      <c r="BFB13" s="12"/>
      <c r="BFC13" s="12"/>
      <c r="BFD13" s="12"/>
      <c r="BFE13" s="12"/>
      <c r="BFF13" s="12"/>
      <c r="BFG13" s="12"/>
      <c r="BFH13" s="12"/>
      <c r="BFI13" s="12"/>
      <c r="BFJ13" s="12"/>
      <c r="BFK13" s="12"/>
      <c r="BFL13" s="12"/>
      <c r="BFM13" s="12"/>
      <c r="BFN13" s="12"/>
      <c r="BFO13" s="12"/>
      <c r="BFP13" s="12"/>
      <c r="BFQ13" s="12"/>
      <c r="BFR13" s="12"/>
      <c r="BFS13" s="12"/>
      <c r="BFT13" s="12"/>
      <c r="BFU13" s="12"/>
      <c r="BFV13" s="12"/>
      <c r="BFW13" s="12"/>
      <c r="BFX13" s="12"/>
      <c r="BFY13" s="12"/>
      <c r="BFZ13" s="12"/>
      <c r="BGA13" s="12"/>
      <c r="BGB13" s="12"/>
      <c r="BGC13" s="12"/>
    </row>
    <row r="14" spans="1:1537">
      <c r="A14" t="s">
        <v>103</v>
      </c>
      <c r="B14" s="12">
        <f>'Project Summary Table'!J49*-1</f>
        <v>0</v>
      </c>
      <c r="C14" s="12">
        <f>IF(C$2&lt;='Project Summary Table'!$D$30,('Project Summary Table'!$H49+'Project Summary Table'!$I49)*(1+'Project Summary Table'!$I$32)^(C$2-1),0)</f>
        <v>0</v>
      </c>
      <c r="D14" s="12">
        <f>IF(D$2&lt;='Project Summary Table'!$D$30,('Project Summary Table'!$H49+'Project Summary Table'!$I49)*(1+'Project Summary Table'!$I$32)^(D$2-1),0)</f>
        <v>0</v>
      </c>
      <c r="E14" s="12">
        <f>IF(E$2&lt;='Project Summary Table'!$D$30,('Project Summary Table'!$H49+'Project Summary Table'!$I49)*(1+'Project Summary Table'!$I$32)^(E$2-1),0)</f>
        <v>0</v>
      </c>
      <c r="F14" s="12">
        <f>IF(F$2&lt;='Project Summary Table'!$D$30,('Project Summary Table'!$H49+'Project Summary Table'!$I49)*(1+'Project Summary Table'!$I$32)^(F$2-1),0)</f>
        <v>0</v>
      </c>
      <c r="G14" s="12">
        <f>IF(G$2&lt;='Project Summary Table'!$D$30,('Project Summary Table'!$H49+'Project Summary Table'!$I49)*(1+'Project Summary Table'!$I$32)^(G$2-1),0)</f>
        <v>0</v>
      </c>
      <c r="H14" s="12">
        <f>IF(H$2&lt;='Project Summary Table'!$D$30,('Project Summary Table'!$H49+'Project Summary Table'!$I49)*(1+'Project Summary Table'!$I$32)^(H$2-1),0)</f>
        <v>0</v>
      </c>
      <c r="I14" s="12">
        <f>IF(I$2&lt;='Project Summary Table'!$D$30,('Project Summary Table'!$H49+'Project Summary Table'!$I49)*(1+'Project Summary Table'!$I$32)^(I$2-1),0)</f>
        <v>0</v>
      </c>
      <c r="J14" s="12">
        <f>IF(J$2&lt;='Project Summary Table'!$D$30,('Project Summary Table'!$H49+'Project Summary Table'!$I49)*(1+'Project Summary Table'!$I$32)^(J$2-1),0)</f>
        <v>0</v>
      </c>
      <c r="K14" s="12">
        <f>IF(K$2&lt;='Project Summary Table'!$D$30,('Project Summary Table'!$H49+'Project Summary Table'!$I49)*(1+'Project Summary Table'!$I$32)^(K$2-1),0)</f>
        <v>0</v>
      </c>
      <c r="L14" s="12">
        <f>IF(L$2&lt;='Project Summary Table'!$D$30,('Project Summary Table'!$H49+'Project Summary Table'!$I49)*(1+'Project Summary Table'!$I$32)^(L$2-1),0)</f>
        <v>0</v>
      </c>
      <c r="M14" s="12">
        <f>IF(M$2&lt;='Project Summary Table'!$D$30,('Project Summary Table'!$H49+'Project Summary Table'!$I49)*(1+'Project Summary Table'!$I$32)^(M$2-1),0)</f>
        <v>0</v>
      </c>
      <c r="N14" s="12">
        <f>IF(N$2&lt;='Project Summary Table'!$D$30,('Project Summary Table'!$H49+'Project Summary Table'!$I49)*(1+'Project Summary Table'!$I$32)^(N$2-1),0)</f>
        <v>0</v>
      </c>
      <c r="O14" s="12">
        <f>IF(O$2&lt;='Project Summary Table'!$D$30,('Project Summary Table'!$H49+'Project Summary Table'!$I49)*(1+'Project Summary Table'!$I$32)^(O$2-1),0)</f>
        <v>0</v>
      </c>
      <c r="P14" s="12">
        <f>IF(P$2&lt;='Project Summary Table'!$D$30,('Project Summary Table'!$H49+'Project Summary Table'!$I49)*(1+'Project Summary Table'!$I$32)^(P$2-1),0)</f>
        <v>0</v>
      </c>
      <c r="Q14" s="12">
        <f>IF(Q$2&lt;='Project Summary Table'!$D$30,('Project Summary Table'!$H49+'Project Summary Table'!$I49)*(1+'Project Summary Table'!$I$32)^(Q$2-1),0)</f>
        <v>0</v>
      </c>
      <c r="R14" s="12">
        <f>IF(R$2&lt;='Project Summary Table'!$D$30,('Project Summary Table'!$H49+'Project Summary Table'!$I49)*(1+'Project Summary Table'!$I$32)^(R$2-1),0)</f>
        <v>0</v>
      </c>
      <c r="S14" s="12">
        <f>IF(S$2&lt;='Project Summary Table'!$D$30,('Project Summary Table'!$H49+'Project Summary Table'!$I49)*(1+'Project Summary Table'!$I$32)^(S$2-1),0)</f>
        <v>0</v>
      </c>
      <c r="T14" s="12">
        <f>IF(T$2&lt;='Project Summary Table'!$D$30,('Project Summary Table'!$H49+'Project Summary Table'!$I49)*(1+'Project Summary Table'!$I$32)^(T$2-1),0)</f>
        <v>0</v>
      </c>
      <c r="U14" s="12">
        <f>IF(U$2&lt;='Project Summary Table'!$D$30,('Project Summary Table'!$H49+'Project Summary Table'!$I49)*(1+'Project Summary Table'!$I$32)^(U$2-1),0)</f>
        <v>0</v>
      </c>
      <c r="V14" s="12">
        <f>IF(V$2&lt;='Project Summary Table'!$D$30,('Project Summary Table'!$H49+'Project Summary Table'!$I49)*(1+'Project Summary Table'!$I$32)^(V$2-1),0)</f>
        <v>0</v>
      </c>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c r="ALZ14" s="12"/>
      <c r="AMA14" s="12"/>
      <c r="AMB14" s="12"/>
      <c r="AMC14" s="12"/>
      <c r="AMD14" s="12"/>
      <c r="AME14" s="12"/>
      <c r="AMF14" s="12"/>
      <c r="AMG14" s="12"/>
      <c r="AMH14" s="12"/>
      <c r="AMI14" s="12"/>
      <c r="AMJ14" s="12"/>
      <c r="AMK14" s="12"/>
      <c r="AML14" s="12"/>
      <c r="AMM14" s="12"/>
      <c r="AMN14" s="12"/>
      <c r="AMO14" s="12"/>
      <c r="AMP14" s="12"/>
      <c r="AMQ14" s="12"/>
      <c r="AMR14" s="12"/>
      <c r="AMS14" s="12"/>
      <c r="AMT14" s="12"/>
      <c r="AMU14" s="12"/>
      <c r="AMV14" s="12"/>
      <c r="AMW14" s="12"/>
      <c r="AMX14" s="12"/>
      <c r="AMY14" s="12"/>
      <c r="AMZ14" s="12"/>
      <c r="ANA14" s="12"/>
      <c r="ANB14" s="12"/>
      <c r="ANC14" s="12"/>
      <c r="AND14" s="12"/>
      <c r="ANE14" s="12"/>
      <c r="ANF14" s="12"/>
      <c r="ANG14" s="12"/>
      <c r="ANH14" s="12"/>
      <c r="ANI14" s="12"/>
      <c r="ANJ14" s="12"/>
      <c r="ANK14" s="12"/>
      <c r="ANL14" s="12"/>
      <c r="ANM14" s="12"/>
      <c r="ANN14" s="12"/>
      <c r="ANO14" s="12"/>
      <c r="ANP14" s="12"/>
      <c r="ANQ14" s="12"/>
      <c r="ANR14" s="12"/>
      <c r="ANS14" s="12"/>
      <c r="ANT14" s="12"/>
      <c r="ANU14" s="12"/>
      <c r="ANV14" s="12"/>
      <c r="ANW14" s="12"/>
      <c r="ANX14" s="12"/>
      <c r="ANY14" s="12"/>
      <c r="ANZ14" s="12"/>
      <c r="AOA14" s="12"/>
      <c r="AOB14" s="12"/>
      <c r="AOC14" s="12"/>
      <c r="AOD14" s="12"/>
      <c r="AOE14" s="12"/>
      <c r="AOF14" s="12"/>
      <c r="AOG14" s="12"/>
      <c r="AOH14" s="12"/>
      <c r="AOI14" s="12"/>
      <c r="AOJ14" s="12"/>
      <c r="AOK14" s="12"/>
      <c r="AOL14" s="12"/>
      <c r="AOM14" s="12"/>
      <c r="AON14" s="12"/>
      <c r="AOO14" s="12"/>
      <c r="AOP14" s="12"/>
      <c r="AOQ14" s="12"/>
      <c r="AOR14" s="12"/>
      <c r="AOS14" s="12"/>
      <c r="AOT14" s="12"/>
      <c r="AOU14" s="12"/>
      <c r="AOV14" s="12"/>
      <c r="AOW14" s="12"/>
      <c r="AOX14" s="12"/>
      <c r="AOY14" s="12"/>
      <c r="AOZ14" s="12"/>
      <c r="APA14" s="12"/>
      <c r="APB14" s="12"/>
      <c r="APC14" s="12"/>
      <c r="APD14" s="12"/>
      <c r="APE14" s="12"/>
      <c r="APF14" s="12"/>
      <c r="APG14" s="12"/>
      <c r="APH14" s="12"/>
      <c r="API14" s="12"/>
      <c r="APJ14" s="12"/>
      <c r="APK14" s="12"/>
      <c r="APL14" s="12"/>
      <c r="APM14" s="12"/>
      <c r="APN14" s="12"/>
      <c r="APO14" s="12"/>
      <c r="APP14" s="12"/>
      <c r="APQ14" s="12"/>
      <c r="APR14" s="12"/>
      <c r="APS14" s="12"/>
      <c r="APT14" s="12"/>
      <c r="APU14" s="12"/>
      <c r="APV14" s="12"/>
      <c r="APW14" s="12"/>
      <c r="APX14" s="12"/>
      <c r="APY14" s="12"/>
      <c r="APZ14" s="12"/>
      <c r="AQA14" s="12"/>
      <c r="AQB14" s="12"/>
      <c r="AQC14" s="12"/>
      <c r="AQD14" s="12"/>
      <c r="AQE14" s="12"/>
      <c r="AQF14" s="12"/>
      <c r="AQG14" s="12"/>
      <c r="AQH14" s="12"/>
      <c r="AQI14" s="12"/>
      <c r="AQJ14" s="12"/>
      <c r="AQK14" s="12"/>
      <c r="AQL14" s="12"/>
      <c r="AQM14" s="12"/>
      <c r="AQN14" s="12"/>
      <c r="AQO14" s="12"/>
      <c r="AQP14" s="12"/>
      <c r="AQQ14" s="12"/>
      <c r="AQR14" s="12"/>
      <c r="AQS14" s="12"/>
      <c r="AQT14" s="12"/>
      <c r="AQU14" s="12"/>
      <c r="AQV14" s="12"/>
      <c r="AQW14" s="12"/>
      <c r="AQX14" s="12"/>
      <c r="AQY14" s="12"/>
      <c r="AQZ14" s="12"/>
      <c r="ARA14" s="12"/>
      <c r="ARB14" s="12"/>
      <c r="ARC14" s="12"/>
      <c r="ARD14" s="12"/>
      <c r="ARE14" s="12"/>
      <c r="ARF14" s="12"/>
      <c r="ARG14" s="12"/>
      <c r="ARH14" s="12"/>
      <c r="ARI14" s="12"/>
      <c r="ARJ14" s="12"/>
      <c r="ARK14" s="12"/>
      <c r="ARL14" s="12"/>
      <c r="ARM14" s="12"/>
      <c r="ARN14" s="12"/>
      <c r="ARO14" s="12"/>
      <c r="ARP14" s="12"/>
      <c r="ARQ14" s="12"/>
      <c r="ARR14" s="12"/>
      <c r="ARS14" s="12"/>
      <c r="ART14" s="12"/>
      <c r="ARU14" s="12"/>
      <c r="ARV14" s="12"/>
      <c r="ARW14" s="12"/>
      <c r="ARX14" s="12"/>
      <c r="ARY14" s="12"/>
      <c r="ARZ14" s="12"/>
      <c r="ASA14" s="12"/>
      <c r="ASB14" s="12"/>
      <c r="ASC14" s="12"/>
      <c r="ASD14" s="12"/>
      <c r="ASE14" s="12"/>
      <c r="ASF14" s="12"/>
      <c r="ASG14" s="12"/>
      <c r="ASH14" s="12"/>
      <c r="ASI14" s="12"/>
      <c r="ASJ14" s="12"/>
      <c r="ASK14" s="12"/>
      <c r="ASL14" s="12"/>
      <c r="ASM14" s="12"/>
      <c r="ASN14" s="12"/>
      <c r="ASO14" s="12"/>
      <c r="ASP14" s="12"/>
      <c r="ASQ14" s="12"/>
      <c r="ASR14" s="12"/>
      <c r="ASS14" s="12"/>
      <c r="AST14" s="12"/>
      <c r="ASU14" s="12"/>
      <c r="ASV14" s="12"/>
      <c r="ASW14" s="12"/>
      <c r="ASX14" s="12"/>
      <c r="ASY14" s="12"/>
      <c r="ASZ14" s="12"/>
      <c r="ATA14" s="12"/>
      <c r="ATB14" s="12"/>
      <c r="ATC14" s="12"/>
      <c r="ATD14" s="12"/>
      <c r="ATE14" s="12"/>
      <c r="ATF14" s="12"/>
      <c r="ATG14" s="12"/>
      <c r="ATH14" s="12"/>
      <c r="ATI14" s="12"/>
      <c r="ATJ14" s="12"/>
      <c r="ATK14" s="12"/>
      <c r="ATL14" s="12"/>
      <c r="ATM14" s="12"/>
      <c r="ATN14" s="12"/>
      <c r="ATO14" s="12"/>
      <c r="ATP14" s="12"/>
      <c r="ATQ14" s="12"/>
      <c r="ATR14" s="12"/>
      <c r="ATS14" s="12"/>
      <c r="ATT14" s="12"/>
      <c r="ATU14" s="12"/>
      <c r="ATV14" s="12"/>
      <c r="ATW14" s="12"/>
      <c r="ATX14" s="12"/>
      <c r="ATY14" s="12"/>
      <c r="ATZ14" s="12"/>
      <c r="AUA14" s="12"/>
      <c r="AUB14" s="12"/>
      <c r="AUC14" s="12"/>
      <c r="AUD14" s="12"/>
      <c r="AUE14" s="12"/>
      <c r="AUF14" s="12"/>
      <c r="AUG14" s="12"/>
      <c r="AUH14" s="12"/>
      <c r="AUI14" s="12"/>
      <c r="AUJ14" s="12"/>
      <c r="AUK14" s="12"/>
      <c r="AUL14" s="12"/>
      <c r="AUM14" s="12"/>
      <c r="AUN14" s="12"/>
      <c r="AUO14" s="12"/>
      <c r="AUP14" s="12"/>
      <c r="AUQ14" s="12"/>
      <c r="AUR14" s="12"/>
      <c r="AUS14" s="12"/>
      <c r="AUT14" s="12"/>
      <c r="AUU14" s="12"/>
      <c r="AUV14" s="12"/>
      <c r="AUW14" s="12"/>
      <c r="AUX14" s="12"/>
      <c r="AUY14" s="12"/>
      <c r="AUZ14" s="12"/>
      <c r="AVA14" s="12"/>
      <c r="AVB14" s="12"/>
      <c r="AVC14" s="12"/>
      <c r="AVD14" s="12"/>
      <c r="AVE14" s="12"/>
      <c r="AVF14" s="12"/>
      <c r="AVG14" s="12"/>
      <c r="AVH14" s="12"/>
      <c r="AVI14" s="12"/>
      <c r="AVJ14" s="12"/>
      <c r="AVK14" s="12"/>
      <c r="AVL14" s="12"/>
      <c r="AVM14" s="12"/>
      <c r="AVN14" s="12"/>
      <c r="AVO14" s="12"/>
      <c r="AVP14" s="12"/>
      <c r="AVQ14" s="12"/>
      <c r="AVR14" s="12"/>
      <c r="AVS14" s="12"/>
      <c r="AVT14" s="12"/>
      <c r="AVU14" s="12"/>
      <c r="AVV14" s="12"/>
      <c r="AVW14" s="12"/>
      <c r="AVX14" s="12"/>
      <c r="AVY14" s="12"/>
      <c r="AVZ14" s="12"/>
      <c r="AWA14" s="12"/>
      <c r="AWB14" s="12"/>
      <c r="AWC14" s="12"/>
      <c r="AWD14" s="12"/>
      <c r="AWE14" s="12"/>
      <c r="AWF14" s="12"/>
      <c r="AWG14" s="12"/>
      <c r="AWH14" s="12"/>
      <c r="AWI14" s="12"/>
      <c r="AWJ14" s="12"/>
      <c r="AWK14" s="12"/>
      <c r="AWL14" s="12"/>
      <c r="AWM14" s="12"/>
      <c r="AWN14" s="12"/>
      <c r="AWO14" s="12"/>
      <c r="AWP14" s="12"/>
      <c r="AWQ14" s="12"/>
      <c r="AWR14" s="12"/>
      <c r="AWS14" s="12"/>
      <c r="AWT14" s="12"/>
      <c r="AWU14" s="12"/>
      <c r="AWV14" s="12"/>
      <c r="AWW14" s="12"/>
      <c r="AWX14" s="12"/>
      <c r="AWY14" s="12"/>
      <c r="AWZ14" s="12"/>
      <c r="AXA14" s="12"/>
      <c r="AXB14" s="12"/>
      <c r="AXC14" s="12"/>
      <c r="AXD14" s="12"/>
      <c r="AXE14" s="12"/>
      <c r="AXF14" s="12"/>
      <c r="AXG14" s="12"/>
      <c r="AXH14" s="12"/>
      <c r="AXI14" s="12"/>
      <c r="AXJ14" s="12"/>
      <c r="AXK14" s="12"/>
      <c r="AXL14" s="12"/>
      <c r="AXM14" s="12"/>
      <c r="AXN14" s="12"/>
      <c r="AXO14" s="12"/>
      <c r="AXP14" s="12"/>
      <c r="AXQ14" s="12"/>
      <c r="AXR14" s="12"/>
      <c r="AXS14" s="12"/>
      <c r="AXT14" s="12"/>
      <c r="AXU14" s="12"/>
      <c r="AXV14" s="12"/>
      <c r="AXW14" s="12"/>
      <c r="AXX14" s="12"/>
      <c r="AXY14" s="12"/>
      <c r="AXZ14" s="12"/>
      <c r="AYA14" s="12"/>
      <c r="AYB14" s="12"/>
      <c r="AYC14" s="12"/>
      <c r="AYD14" s="12"/>
      <c r="AYE14" s="12"/>
      <c r="AYF14" s="12"/>
      <c r="AYG14" s="12"/>
      <c r="AYH14" s="12"/>
      <c r="AYI14" s="12"/>
      <c r="AYJ14" s="12"/>
      <c r="AYK14" s="12"/>
      <c r="AYL14" s="12"/>
      <c r="AYM14" s="12"/>
      <c r="AYN14" s="12"/>
      <c r="AYO14" s="12"/>
      <c r="AYP14" s="12"/>
      <c r="AYQ14" s="12"/>
      <c r="AYR14" s="12"/>
      <c r="AYS14" s="12"/>
      <c r="AYT14" s="12"/>
      <c r="AYU14" s="12"/>
      <c r="AYV14" s="12"/>
      <c r="AYW14" s="12"/>
      <c r="AYX14" s="12"/>
      <c r="AYY14" s="12"/>
      <c r="AYZ14" s="12"/>
      <c r="AZA14" s="12"/>
      <c r="AZB14" s="12"/>
      <c r="AZC14" s="12"/>
      <c r="AZD14" s="12"/>
      <c r="AZE14" s="12"/>
      <c r="AZF14" s="12"/>
      <c r="AZG14" s="12"/>
      <c r="AZH14" s="12"/>
      <c r="AZI14" s="12"/>
      <c r="AZJ14" s="12"/>
      <c r="AZK14" s="12"/>
      <c r="AZL14" s="12"/>
      <c r="AZM14" s="12"/>
      <c r="AZN14" s="12"/>
      <c r="AZO14" s="12"/>
      <c r="AZP14" s="12"/>
      <c r="AZQ14" s="12"/>
      <c r="AZR14" s="12"/>
      <c r="AZS14" s="12"/>
      <c r="AZT14" s="12"/>
      <c r="AZU14" s="12"/>
      <c r="AZV14" s="12"/>
      <c r="AZW14" s="12"/>
      <c r="AZX14" s="12"/>
      <c r="AZY14" s="12"/>
      <c r="AZZ14" s="12"/>
      <c r="BAA14" s="12"/>
      <c r="BAB14" s="12"/>
      <c r="BAC14" s="12"/>
      <c r="BAD14" s="12"/>
      <c r="BAE14" s="12"/>
      <c r="BAF14" s="12"/>
      <c r="BAG14" s="12"/>
      <c r="BAH14" s="12"/>
      <c r="BAI14" s="12"/>
      <c r="BAJ14" s="12"/>
      <c r="BAK14" s="12"/>
      <c r="BAL14" s="12"/>
      <c r="BAM14" s="12"/>
      <c r="BAN14" s="12"/>
      <c r="BAO14" s="12"/>
      <c r="BAP14" s="12"/>
      <c r="BAQ14" s="12"/>
      <c r="BAR14" s="12"/>
      <c r="BAS14" s="12"/>
      <c r="BAT14" s="12"/>
      <c r="BAU14" s="12"/>
      <c r="BAV14" s="12"/>
      <c r="BAW14" s="12"/>
      <c r="BAX14" s="12"/>
      <c r="BAY14" s="12"/>
      <c r="BAZ14" s="12"/>
      <c r="BBA14" s="12"/>
      <c r="BBB14" s="12"/>
      <c r="BBC14" s="12"/>
      <c r="BBD14" s="12"/>
      <c r="BBE14" s="12"/>
      <c r="BBF14" s="12"/>
      <c r="BBG14" s="12"/>
      <c r="BBH14" s="12"/>
      <c r="BBI14" s="12"/>
      <c r="BBJ14" s="12"/>
      <c r="BBK14" s="12"/>
      <c r="BBL14" s="12"/>
      <c r="BBM14" s="12"/>
      <c r="BBN14" s="12"/>
      <c r="BBO14" s="12"/>
      <c r="BBP14" s="12"/>
      <c r="BBQ14" s="12"/>
      <c r="BBR14" s="12"/>
      <c r="BBS14" s="12"/>
      <c r="BBT14" s="12"/>
      <c r="BBU14" s="12"/>
      <c r="BBV14" s="12"/>
      <c r="BBW14" s="12"/>
      <c r="BBX14" s="12"/>
      <c r="BBY14" s="12"/>
      <c r="BBZ14" s="12"/>
      <c r="BCA14" s="12"/>
      <c r="BCB14" s="12"/>
      <c r="BCC14" s="12"/>
      <c r="BCD14" s="12"/>
      <c r="BCE14" s="12"/>
      <c r="BCF14" s="12"/>
      <c r="BCG14" s="12"/>
      <c r="BCH14" s="12"/>
      <c r="BCI14" s="12"/>
      <c r="BCJ14" s="12"/>
      <c r="BCK14" s="12"/>
      <c r="BCL14" s="12"/>
      <c r="BCM14" s="12"/>
      <c r="BCN14" s="12"/>
      <c r="BCO14" s="12"/>
      <c r="BCP14" s="12"/>
      <c r="BCQ14" s="12"/>
      <c r="BCR14" s="12"/>
      <c r="BCS14" s="12"/>
      <c r="BCT14" s="12"/>
      <c r="BCU14" s="12"/>
      <c r="BCV14" s="12"/>
      <c r="BCW14" s="12"/>
      <c r="BCX14" s="12"/>
      <c r="BCY14" s="12"/>
      <c r="BCZ14" s="12"/>
      <c r="BDA14" s="12"/>
      <c r="BDB14" s="12"/>
      <c r="BDC14" s="12"/>
      <c r="BDD14" s="12"/>
      <c r="BDE14" s="12"/>
      <c r="BDF14" s="12"/>
      <c r="BDG14" s="12"/>
      <c r="BDH14" s="12"/>
      <c r="BDI14" s="12"/>
      <c r="BDJ14" s="12"/>
      <c r="BDK14" s="12"/>
      <c r="BDL14" s="12"/>
      <c r="BDM14" s="12"/>
      <c r="BDN14" s="12"/>
      <c r="BDO14" s="12"/>
      <c r="BDP14" s="12"/>
      <c r="BDQ14" s="12"/>
      <c r="BDR14" s="12"/>
      <c r="BDS14" s="12"/>
      <c r="BDT14" s="12"/>
      <c r="BDU14" s="12"/>
      <c r="BDV14" s="12"/>
      <c r="BDW14" s="12"/>
      <c r="BDX14" s="12"/>
      <c r="BDY14" s="12"/>
      <c r="BDZ14" s="12"/>
      <c r="BEA14" s="12"/>
      <c r="BEB14" s="12"/>
      <c r="BEC14" s="12"/>
      <c r="BED14" s="12"/>
      <c r="BEE14" s="12"/>
      <c r="BEF14" s="12"/>
      <c r="BEG14" s="12"/>
      <c r="BEH14" s="12"/>
      <c r="BEI14" s="12"/>
      <c r="BEJ14" s="12"/>
      <c r="BEK14" s="12"/>
      <c r="BEL14" s="12"/>
      <c r="BEM14" s="12"/>
      <c r="BEN14" s="12"/>
      <c r="BEO14" s="12"/>
      <c r="BEP14" s="12"/>
      <c r="BEQ14" s="12"/>
      <c r="BER14" s="12"/>
      <c r="BES14" s="12"/>
      <c r="BET14" s="12"/>
      <c r="BEU14" s="12"/>
      <c r="BEV14" s="12"/>
      <c r="BEW14" s="12"/>
      <c r="BEX14" s="12"/>
      <c r="BEY14" s="12"/>
      <c r="BEZ14" s="12"/>
      <c r="BFA14" s="12"/>
      <c r="BFB14" s="12"/>
      <c r="BFC14" s="12"/>
      <c r="BFD14" s="12"/>
      <c r="BFE14" s="12"/>
      <c r="BFF14" s="12"/>
      <c r="BFG14" s="12"/>
      <c r="BFH14" s="12"/>
      <c r="BFI14" s="12"/>
      <c r="BFJ14" s="12"/>
      <c r="BFK14" s="12"/>
      <c r="BFL14" s="12"/>
      <c r="BFM14" s="12"/>
      <c r="BFN14" s="12"/>
      <c r="BFO14" s="12"/>
      <c r="BFP14" s="12"/>
      <c r="BFQ14" s="12"/>
      <c r="BFR14" s="12"/>
      <c r="BFS14" s="12"/>
      <c r="BFT14" s="12"/>
      <c r="BFU14" s="12"/>
      <c r="BFV14" s="12"/>
      <c r="BFW14" s="12"/>
      <c r="BFX14" s="12"/>
      <c r="BFY14" s="12"/>
      <c r="BFZ14" s="12"/>
      <c r="BGA14" s="12"/>
      <c r="BGB14" s="12"/>
      <c r="BGC14" s="12"/>
    </row>
    <row r="15" spans="1:1537">
      <c r="A15" t="s">
        <v>104</v>
      </c>
      <c r="B15" s="12">
        <f>'Project Summary Table'!J50*-1</f>
        <v>0</v>
      </c>
      <c r="C15" s="12">
        <f>IF(C$2&lt;='Project Summary Table'!$D$30,('Project Summary Table'!$H50+'Project Summary Table'!$I50)*(1+'Project Summary Table'!$I$32)^(C$2-1),0)</f>
        <v>0</v>
      </c>
      <c r="D15" s="12">
        <f>IF(D$2&lt;='Project Summary Table'!$D$30,('Project Summary Table'!$H50+'Project Summary Table'!$I50)*(1+'Project Summary Table'!$I$32)^(D$2-1),0)</f>
        <v>0</v>
      </c>
      <c r="E15" s="12">
        <f>IF(E$2&lt;='Project Summary Table'!$D$30,('Project Summary Table'!$H50+'Project Summary Table'!$I50)*(1+'Project Summary Table'!$I$32)^(E$2-1),0)</f>
        <v>0</v>
      </c>
      <c r="F15" s="12">
        <f>IF(F$2&lt;='Project Summary Table'!$D$30,('Project Summary Table'!$H50+'Project Summary Table'!$I50)*(1+'Project Summary Table'!$I$32)^(F$2-1),0)</f>
        <v>0</v>
      </c>
      <c r="G15" s="12">
        <f>IF(G$2&lt;='Project Summary Table'!$D$30,('Project Summary Table'!$H50+'Project Summary Table'!$I50)*(1+'Project Summary Table'!$I$32)^(G$2-1),0)</f>
        <v>0</v>
      </c>
      <c r="H15" s="12">
        <f>IF(H$2&lt;='Project Summary Table'!$D$30,('Project Summary Table'!$H50+'Project Summary Table'!$I50)*(1+'Project Summary Table'!$I$32)^(H$2-1),0)</f>
        <v>0</v>
      </c>
      <c r="I15" s="12">
        <f>IF(I$2&lt;='Project Summary Table'!$D$30,('Project Summary Table'!$H50+'Project Summary Table'!$I50)*(1+'Project Summary Table'!$I$32)^(I$2-1),0)</f>
        <v>0</v>
      </c>
      <c r="J15" s="12">
        <f>IF(J$2&lt;='Project Summary Table'!$D$30,('Project Summary Table'!$H50+'Project Summary Table'!$I50)*(1+'Project Summary Table'!$I$32)^(J$2-1),0)</f>
        <v>0</v>
      </c>
      <c r="K15" s="12">
        <f>IF(K$2&lt;='Project Summary Table'!$D$30,('Project Summary Table'!$H50+'Project Summary Table'!$I50)*(1+'Project Summary Table'!$I$32)^(K$2-1),0)</f>
        <v>0</v>
      </c>
      <c r="L15" s="12">
        <f>IF(L$2&lt;='Project Summary Table'!$D$30,('Project Summary Table'!$H50+'Project Summary Table'!$I50)*(1+'Project Summary Table'!$I$32)^(L$2-1),0)</f>
        <v>0</v>
      </c>
      <c r="M15" s="12">
        <f>IF(M$2&lt;='Project Summary Table'!$D$30,('Project Summary Table'!$H50+'Project Summary Table'!$I50)*(1+'Project Summary Table'!$I$32)^(M$2-1),0)</f>
        <v>0</v>
      </c>
      <c r="N15" s="12">
        <f>IF(N$2&lt;='Project Summary Table'!$D$30,('Project Summary Table'!$H50+'Project Summary Table'!$I50)*(1+'Project Summary Table'!$I$32)^(N$2-1),0)</f>
        <v>0</v>
      </c>
      <c r="O15" s="12">
        <f>IF(O$2&lt;='Project Summary Table'!$D$30,('Project Summary Table'!$H50+'Project Summary Table'!$I50)*(1+'Project Summary Table'!$I$32)^(O$2-1),0)</f>
        <v>0</v>
      </c>
      <c r="P15" s="12">
        <f>IF(P$2&lt;='Project Summary Table'!$D$30,('Project Summary Table'!$H50+'Project Summary Table'!$I50)*(1+'Project Summary Table'!$I$32)^(P$2-1),0)</f>
        <v>0</v>
      </c>
      <c r="Q15" s="12">
        <f>IF(Q$2&lt;='Project Summary Table'!$D$30,('Project Summary Table'!$H50+'Project Summary Table'!$I50)*(1+'Project Summary Table'!$I$32)^(Q$2-1),0)</f>
        <v>0</v>
      </c>
      <c r="R15" s="12">
        <f>IF(R$2&lt;='Project Summary Table'!$D$30,('Project Summary Table'!$H50+'Project Summary Table'!$I50)*(1+'Project Summary Table'!$I$32)^(R$2-1),0)</f>
        <v>0</v>
      </c>
      <c r="S15" s="12">
        <f>IF(S$2&lt;='Project Summary Table'!$D$30,('Project Summary Table'!$H50+'Project Summary Table'!$I50)*(1+'Project Summary Table'!$I$32)^(S$2-1),0)</f>
        <v>0</v>
      </c>
      <c r="T15" s="12">
        <f>IF(T$2&lt;='Project Summary Table'!$D$30,('Project Summary Table'!$H50+'Project Summary Table'!$I50)*(1+'Project Summary Table'!$I$32)^(T$2-1),0)</f>
        <v>0</v>
      </c>
      <c r="U15" s="12">
        <f>IF(U$2&lt;='Project Summary Table'!$D$30,('Project Summary Table'!$H50+'Project Summary Table'!$I50)*(1+'Project Summary Table'!$I$32)^(U$2-1),0)</f>
        <v>0</v>
      </c>
      <c r="V15" s="12">
        <f>IF(V$2&lt;='Project Summary Table'!$D$30,('Project Summary Table'!$H50+'Project Summary Table'!$I50)*(1+'Project Summary Table'!$I$32)^(V$2-1),0)</f>
        <v>0</v>
      </c>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c r="ALZ15" s="12"/>
      <c r="AMA15" s="12"/>
      <c r="AMB15" s="12"/>
      <c r="AMC15" s="12"/>
      <c r="AMD15" s="12"/>
      <c r="AME15" s="12"/>
      <c r="AMF15" s="12"/>
      <c r="AMG15" s="12"/>
      <c r="AMH15" s="12"/>
      <c r="AMI15" s="12"/>
      <c r="AMJ15" s="12"/>
      <c r="AMK15" s="12"/>
      <c r="AML15" s="12"/>
      <c r="AMM15" s="12"/>
      <c r="AMN15" s="12"/>
      <c r="AMO15" s="12"/>
      <c r="AMP15" s="12"/>
      <c r="AMQ15" s="12"/>
      <c r="AMR15" s="12"/>
      <c r="AMS15" s="12"/>
      <c r="AMT15" s="12"/>
      <c r="AMU15" s="12"/>
      <c r="AMV15" s="12"/>
      <c r="AMW15" s="12"/>
      <c r="AMX15" s="12"/>
      <c r="AMY15" s="12"/>
      <c r="AMZ15" s="12"/>
      <c r="ANA15" s="12"/>
      <c r="ANB15" s="12"/>
      <c r="ANC15" s="12"/>
      <c r="AND15" s="12"/>
      <c r="ANE15" s="12"/>
      <c r="ANF15" s="12"/>
      <c r="ANG15" s="12"/>
      <c r="ANH15" s="12"/>
      <c r="ANI15" s="12"/>
      <c r="ANJ15" s="12"/>
      <c r="ANK15" s="12"/>
      <c r="ANL15" s="12"/>
      <c r="ANM15" s="12"/>
      <c r="ANN15" s="12"/>
      <c r="ANO15" s="12"/>
      <c r="ANP15" s="12"/>
      <c r="ANQ15" s="12"/>
      <c r="ANR15" s="12"/>
      <c r="ANS15" s="12"/>
      <c r="ANT15" s="12"/>
      <c r="ANU15" s="12"/>
      <c r="ANV15" s="12"/>
      <c r="ANW15" s="12"/>
      <c r="ANX15" s="12"/>
      <c r="ANY15" s="12"/>
      <c r="ANZ15" s="12"/>
      <c r="AOA15" s="12"/>
      <c r="AOB15" s="12"/>
      <c r="AOC15" s="12"/>
      <c r="AOD15" s="12"/>
      <c r="AOE15" s="12"/>
      <c r="AOF15" s="12"/>
      <c r="AOG15" s="12"/>
      <c r="AOH15" s="12"/>
      <c r="AOI15" s="12"/>
      <c r="AOJ15" s="12"/>
      <c r="AOK15" s="12"/>
      <c r="AOL15" s="12"/>
      <c r="AOM15" s="12"/>
      <c r="AON15" s="12"/>
      <c r="AOO15" s="12"/>
      <c r="AOP15" s="12"/>
      <c r="AOQ15" s="12"/>
      <c r="AOR15" s="12"/>
      <c r="AOS15" s="12"/>
      <c r="AOT15" s="12"/>
      <c r="AOU15" s="12"/>
      <c r="AOV15" s="12"/>
      <c r="AOW15" s="12"/>
      <c r="AOX15" s="12"/>
      <c r="AOY15" s="12"/>
      <c r="AOZ15" s="12"/>
      <c r="APA15" s="12"/>
      <c r="APB15" s="12"/>
      <c r="APC15" s="12"/>
      <c r="APD15" s="12"/>
      <c r="APE15" s="12"/>
      <c r="APF15" s="12"/>
      <c r="APG15" s="12"/>
      <c r="APH15" s="12"/>
      <c r="API15" s="12"/>
      <c r="APJ15" s="12"/>
      <c r="APK15" s="12"/>
      <c r="APL15" s="12"/>
      <c r="APM15" s="12"/>
      <c r="APN15" s="12"/>
      <c r="APO15" s="12"/>
      <c r="APP15" s="12"/>
      <c r="APQ15" s="12"/>
      <c r="APR15" s="12"/>
      <c r="APS15" s="12"/>
      <c r="APT15" s="12"/>
      <c r="APU15" s="12"/>
      <c r="APV15" s="12"/>
      <c r="APW15" s="12"/>
      <c r="APX15" s="12"/>
      <c r="APY15" s="12"/>
      <c r="APZ15" s="12"/>
      <c r="AQA15" s="12"/>
      <c r="AQB15" s="12"/>
      <c r="AQC15" s="12"/>
      <c r="AQD15" s="12"/>
      <c r="AQE15" s="12"/>
      <c r="AQF15" s="12"/>
      <c r="AQG15" s="12"/>
      <c r="AQH15" s="12"/>
      <c r="AQI15" s="12"/>
      <c r="AQJ15" s="12"/>
      <c r="AQK15" s="12"/>
      <c r="AQL15" s="12"/>
      <c r="AQM15" s="12"/>
      <c r="AQN15" s="12"/>
      <c r="AQO15" s="12"/>
      <c r="AQP15" s="12"/>
      <c r="AQQ15" s="12"/>
      <c r="AQR15" s="12"/>
      <c r="AQS15" s="12"/>
      <c r="AQT15" s="12"/>
      <c r="AQU15" s="12"/>
      <c r="AQV15" s="12"/>
      <c r="AQW15" s="12"/>
      <c r="AQX15" s="12"/>
      <c r="AQY15" s="12"/>
      <c r="AQZ15" s="12"/>
      <c r="ARA15" s="12"/>
      <c r="ARB15" s="12"/>
      <c r="ARC15" s="12"/>
      <c r="ARD15" s="12"/>
      <c r="ARE15" s="12"/>
      <c r="ARF15" s="12"/>
      <c r="ARG15" s="12"/>
      <c r="ARH15" s="12"/>
      <c r="ARI15" s="12"/>
      <c r="ARJ15" s="12"/>
      <c r="ARK15" s="12"/>
      <c r="ARL15" s="12"/>
      <c r="ARM15" s="12"/>
      <c r="ARN15" s="12"/>
      <c r="ARO15" s="12"/>
      <c r="ARP15" s="12"/>
      <c r="ARQ15" s="12"/>
      <c r="ARR15" s="12"/>
      <c r="ARS15" s="12"/>
      <c r="ART15" s="12"/>
      <c r="ARU15" s="12"/>
      <c r="ARV15" s="12"/>
      <c r="ARW15" s="12"/>
      <c r="ARX15" s="12"/>
      <c r="ARY15" s="12"/>
      <c r="ARZ15" s="12"/>
      <c r="ASA15" s="12"/>
      <c r="ASB15" s="12"/>
      <c r="ASC15" s="12"/>
      <c r="ASD15" s="12"/>
      <c r="ASE15" s="12"/>
      <c r="ASF15" s="12"/>
      <c r="ASG15" s="12"/>
      <c r="ASH15" s="12"/>
      <c r="ASI15" s="12"/>
      <c r="ASJ15" s="12"/>
      <c r="ASK15" s="12"/>
      <c r="ASL15" s="12"/>
      <c r="ASM15" s="12"/>
      <c r="ASN15" s="12"/>
      <c r="ASO15" s="12"/>
      <c r="ASP15" s="12"/>
      <c r="ASQ15" s="12"/>
      <c r="ASR15" s="12"/>
      <c r="ASS15" s="12"/>
      <c r="AST15" s="12"/>
      <c r="ASU15" s="12"/>
      <c r="ASV15" s="12"/>
      <c r="ASW15" s="12"/>
      <c r="ASX15" s="12"/>
      <c r="ASY15" s="12"/>
      <c r="ASZ15" s="12"/>
      <c r="ATA15" s="12"/>
      <c r="ATB15" s="12"/>
      <c r="ATC15" s="12"/>
      <c r="ATD15" s="12"/>
      <c r="ATE15" s="12"/>
      <c r="ATF15" s="12"/>
      <c r="ATG15" s="12"/>
      <c r="ATH15" s="12"/>
      <c r="ATI15" s="12"/>
      <c r="ATJ15" s="12"/>
      <c r="ATK15" s="12"/>
      <c r="ATL15" s="12"/>
      <c r="ATM15" s="12"/>
      <c r="ATN15" s="12"/>
      <c r="ATO15" s="12"/>
      <c r="ATP15" s="12"/>
      <c r="ATQ15" s="12"/>
      <c r="ATR15" s="12"/>
      <c r="ATS15" s="12"/>
      <c r="ATT15" s="12"/>
      <c r="ATU15" s="12"/>
      <c r="ATV15" s="12"/>
      <c r="ATW15" s="12"/>
      <c r="ATX15" s="12"/>
      <c r="ATY15" s="12"/>
      <c r="ATZ15" s="12"/>
      <c r="AUA15" s="12"/>
      <c r="AUB15" s="12"/>
      <c r="AUC15" s="12"/>
      <c r="AUD15" s="12"/>
      <c r="AUE15" s="12"/>
      <c r="AUF15" s="12"/>
      <c r="AUG15" s="12"/>
      <c r="AUH15" s="12"/>
      <c r="AUI15" s="12"/>
      <c r="AUJ15" s="12"/>
      <c r="AUK15" s="12"/>
      <c r="AUL15" s="12"/>
      <c r="AUM15" s="12"/>
      <c r="AUN15" s="12"/>
      <c r="AUO15" s="12"/>
      <c r="AUP15" s="12"/>
      <c r="AUQ15" s="12"/>
      <c r="AUR15" s="12"/>
      <c r="AUS15" s="12"/>
      <c r="AUT15" s="12"/>
      <c r="AUU15" s="12"/>
      <c r="AUV15" s="12"/>
      <c r="AUW15" s="12"/>
      <c r="AUX15" s="12"/>
      <c r="AUY15" s="12"/>
      <c r="AUZ15" s="12"/>
      <c r="AVA15" s="12"/>
      <c r="AVB15" s="12"/>
      <c r="AVC15" s="12"/>
      <c r="AVD15" s="12"/>
      <c r="AVE15" s="12"/>
      <c r="AVF15" s="12"/>
      <c r="AVG15" s="12"/>
      <c r="AVH15" s="12"/>
      <c r="AVI15" s="12"/>
      <c r="AVJ15" s="12"/>
      <c r="AVK15" s="12"/>
      <c r="AVL15" s="12"/>
      <c r="AVM15" s="12"/>
      <c r="AVN15" s="12"/>
      <c r="AVO15" s="12"/>
      <c r="AVP15" s="12"/>
      <c r="AVQ15" s="12"/>
      <c r="AVR15" s="12"/>
      <c r="AVS15" s="12"/>
      <c r="AVT15" s="12"/>
      <c r="AVU15" s="12"/>
      <c r="AVV15" s="12"/>
      <c r="AVW15" s="12"/>
      <c r="AVX15" s="12"/>
      <c r="AVY15" s="12"/>
      <c r="AVZ15" s="12"/>
      <c r="AWA15" s="12"/>
      <c r="AWB15" s="12"/>
      <c r="AWC15" s="12"/>
      <c r="AWD15" s="12"/>
      <c r="AWE15" s="12"/>
      <c r="AWF15" s="12"/>
      <c r="AWG15" s="12"/>
      <c r="AWH15" s="12"/>
      <c r="AWI15" s="12"/>
      <c r="AWJ15" s="12"/>
      <c r="AWK15" s="12"/>
      <c r="AWL15" s="12"/>
      <c r="AWM15" s="12"/>
      <c r="AWN15" s="12"/>
      <c r="AWO15" s="12"/>
      <c r="AWP15" s="12"/>
      <c r="AWQ15" s="12"/>
      <c r="AWR15" s="12"/>
      <c r="AWS15" s="12"/>
      <c r="AWT15" s="12"/>
      <c r="AWU15" s="12"/>
      <c r="AWV15" s="12"/>
      <c r="AWW15" s="12"/>
      <c r="AWX15" s="12"/>
      <c r="AWY15" s="12"/>
      <c r="AWZ15" s="12"/>
      <c r="AXA15" s="12"/>
      <c r="AXB15" s="12"/>
      <c r="AXC15" s="12"/>
      <c r="AXD15" s="12"/>
      <c r="AXE15" s="12"/>
      <c r="AXF15" s="12"/>
      <c r="AXG15" s="12"/>
      <c r="AXH15" s="12"/>
      <c r="AXI15" s="12"/>
      <c r="AXJ15" s="12"/>
      <c r="AXK15" s="12"/>
      <c r="AXL15" s="12"/>
      <c r="AXM15" s="12"/>
      <c r="AXN15" s="12"/>
      <c r="AXO15" s="12"/>
      <c r="AXP15" s="12"/>
      <c r="AXQ15" s="12"/>
      <c r="AXR15" s="12"/>
      <c r="AXS15" s="12"/>
      <c r="AXT15" s="12"/>
      <c r="AXU15" s="12"/>
      <c r="AXV15" s="12"/>
      <c r="AXW15" s="12"/>
      <c r="AXX15" s="12"/>
      <c r="AXY15" s="12"/>
      <c r="AXZ15" s="12"/>
      <c r="AYA15" s="12"/>
      <c r="AYB15" s="12"/>
      <c r="AYC15" s="12"/>
      <c r="AYD15" s="12"/>
      <c r="AYE15" s="12"/>
      <c r="AYF15" s="12"/>
      <c r="AYG15" s="12"/>
      <c r="AYH15" s="12"/>
      <c r="AYI15" s="12"/>
      <c r="AYJ15" s="12"/>
      <c r="AYK15" s="12"/>
      <c r="AYL15" s="12"/>
      <c r="AYM15" s="12"/>
      <c r="AYN15" s="12"/>
      <c r="AYO15" s="12"/>
      <c r="AYP15" s="12"/>
      <c r="AYQ15" s="12"/>
      <c r="AYR15" s="12"/>
      <c r="AYS15" s="12"/>
      <c r="AYT15" s="12"/>
      <c r="AYU15" s="12"/>
      <c r="AYV15" s="12"/>
      <c r="AYW15" s="12"/>
      <c r="AYX15" s="12"/>
      <c r="AYY15" s="12"/>
      <c r="AYZ15" s="12"/>
      <c r="AZA15" s="12"/>
      <c r="AZB15" s="12"/>
      <c r="AZC15" s="12"/>
      <c r="AZD15" s="12"/>
      <c r="AZE15" s="12"/>
      <c r="AZF15" s="12"/>
      <c r="AZG15" s="12"/>
      <c r="AZH15" s="12"/>
      <c r="AZI15" s="12"/>
      <c r="AZJ15" s="12"/>
      <c r="AZK15" s="12"/>
      <c r="AZL15" s="12"/>
      <c r="AZM15" s="12"/>
      <c r="AZN15" s="12"/>
      <c r="AZO15" s="12"/>
      <c r="AZP15" s="12"/>
      <c r="AZQ15" s="12"/>
      <c r="AZR15" s="12"/>
      <c r="AZS15" s="12"/>
      <c r="AZT15" s="12"/>
      <c r="AZU15" s="12"/>
      <c r="AZV15" s="12"/>
      <c r="AZW15" s="12"/>
      <c r="AZX15" s="12"/>
      <c r="AZY15" s="12"/>
      <c r="AZZ15" s="12"/>
      <c r="BAA15" s="12"/>
      <c r="BAB15" s="12"/>
      <c r="BAC15" s="12"/>
      <c r="BAD15" s="12"/>
      <c r="BAE15" s="12"/>
      <c r="BAF15" s="12"/>
      <c r="BAG15" s="12"/>
      <c r="BAH15" s="12"/>
      <c r="BAI15" s="12"/>
      <c r="BAJ15" s="12"/>
      <c r="BAK15" s="12"/>
      <c r="BAL15" s="12"/>
      <c r="BAM15" s="12"/>
      <c r="BAN15" s="12"/>
      <c r="BAO15" s="12"/>
      <c r="BAP15" s="12"/>
      <c r="BAQ15" s="12"/>
      <c r="BAR15" s="12"/>
      <c r="BAS15" s="12"/>
      <c r="BAT15" s="12"/>
      <c r="BAU15" s="12"/>
      <c r="BAV15" s="12"/>
      <c r="BAW15" s="12"/>
      <c r="BAX15" s="12"/>
      <c r="BAY15" s="12"/>
      <c r="BAZ15" s="12"/>
      <c r="BBA15" s="12"/>
      <c r="BBB15" s="12"/>
      <c r="BBC15" s="12"/>
      <c r="BBD15" s="12"/>
      <c r="BBE15" s="12"/>
      <c r="BBF15" s="12"/>
      <c r="BBG15" s="12"/>
      <c r="BBH15" s="12"/>
      <c r="BBI15" s="12"/>
      <c r="BBJ15" s="12"/>
      <c r="BBK15" s="12"/>
      <c r="BBL15" s="12"/>
      <c r="BBM15" s="12"/>
      <c r="BBN15" s="12"/>
      <c r="BBO15" s="12"/>
      <c r="BBP15" s="12"/>
      <c r="BBQ15" s="12"/>
      <c r="BBR15" s="12"/>
      <c r="BBS15" s="12"/>
      <c r="BBT15" s="12"/>
      <c r="BBU15" s="12"/>
      <c r="BBV15" s="12"/>
      <c r="BBW15" s="12"/>
      <c r="BBX15" s="12"/>
      <c r="BBY15" s="12"/>
      <c r="BBZ15" s="12"/>
      <c r="BCA15" s="12"/>
      <c r="BCB15" s="12"/>
      <c r="BCC15" s="12"/>
      <c r="BCD15" s="12"/>
      <c r="BCE15" s="12"/>
      <c r="BCF15" s="12"/>
      <c r="BCG15" s="12"/>
      <c r="BCH15" s="12"/>
      <c r="BCI15" s="12"/>
      <c r="BCJ15" s="12"/>
      <c r="BCK15" s="12"/>
      <c r="BCL15" s="12"/>
      <c r="BCM15" s="12"/>
      <c r="BCN15" s="12"/>
      <c r="BCO15" s="12"/>
      <c r="BCP15" s="12"/>
      <c r="BCQ15" s="12"/>
      <c r="BCR15" s="12"/>
      <c r="BCS15" s="12"/>
      <c r="BCT15" s="12"/>
      <c r="BCU15" s="12"/>
      <c r="BCV15" s="12"/>
      <c r="BCW15" s="12"/>
      <c r="BCX15" s="12"/>
      <c r="BCY15" s="12"/>
      <c r="BCZ15" s="12"/>
      <c r="BDA15" s="12"/>
      <c r="BDB15" s="12"/>
      <c r="BDC15" s="12"/>
      <c r="BDD15" s="12"/>
      <c r="BDE15" s="12"/>
      <c r="BDF15" s="12"/>
      <c r="BDG15" s="12"/>
      <c r="BDH15" s="12"/>
      <c r="BDI15" s="12"/>
      <c r="BDJ15" s="12"/>
      <c r="BDK15" s="12"/>
      <c r="BDL15" s="12"/>
      <c r="BDM15" s="12"/>
      <c r="BDN15" s="12"/>
      <c r="BDO15" s="12"/>
      <c r="BDP15" s="12"/>
      <c r="BDQ15" s="12"/>
      <c r="BDR15" s="12"/>
      <c r="BDS15" s="12"/>
      <c r="BDT15" s="12"/>
      <c r="BDU15" s="12"/>
      <c r="BDV15" s="12"/>
      <c r="BDW15" s="12"/>
      <c r="BDX15" s="12"/>
      <c r="BDY15" s="12"/>
      <c r="BDZ15" s="12"/>
      <c r="BEA15" s="12"/>
      <c r="BEB15" s="12"/>
      <c r="BEC15" s="12"/>
      <c r="BED15" s="12"/>
      <c r="BEE15" s="12"/>
      <c r="BEF15" s="12"/>
      <c r="BEG15" s="12"/>
      <c r="BEH15" s="12"/>
      <c r="BEI15" s="12"/>
      <c r="BEJ15" s="12"/>
      <c r="BEK15" s="12"/>
      <c r="BEL15" s="12"/>
      <c r="BEM15" s="12"/>
      <c r="BEN15" s="12"/>
      <c r="BEO15" s="12"/>
      <c r="BEP15" s="12"/>
      <c r="BEQ15" s="12"/>
      <c r="BER15" s="12"/>
      <c r="BES15" s="12"/>
      <c r="BET15" s="12"/>
      <c r="BEU15" s="12"/>
      <c r="BEV15" s="12"/>
      <c r="BEW15" s="12"/>
      <c r="BEX15" s="12"/>
      <c r="BEY15" s="12"/>
      <c r="BEZ15" s="12"/>
      <c r="BFA15" s="12"/>
      <c r="BFB15" s="12"/>
      <c r="BFC15" s="12"/>
      <c r="BFD15" s="12"/>
      <c r="BFE15" s="12"/>
      <c r="BFF15" s="12"/>
      <c r="BFG15" s="12"/>
      <c r="BFH15" s="12"/>
      <c r="BFI15" s="12"/>
      <c r="BFJ15" s="12"/>
      <c r="BFK15" s="12"/>
      <c r="BFL15" s="12"/>
      <c r="BFM15" s="12"/>
      <c r="BFN15" s="12"/>
      <c r="BFO15" s="12"/>
      <c r="BFP15" s="12"/>
      <c r="BFQ15" s="12"/>
      <c r="BFR15" s="12"/>
      <c r="BFS15" s="12"/>
      <c r="BFT15" s="12"/>
      <c r="BFU15" s="12"/>
      <c r="BFV15" s="12"/>
      <c r="BFW15" s="12"/>
      <c r="BFX15" s="12"/>
      <c r="BFY15" s="12"/>
      <c r="BFZ15" s="12"/>
      <c r="BGA15" s="12"/>
      <c r="BGB15" s="12"/>
      <c r="BGC15" s="12"/>
    </row>
    <row r="16" spans="1:1537">
      <c r="A16" t="s">
        <v>105</v>
      </c>
      <c r="B16" s="12">
        <f>'Project Summary Table'!J51*-1</f>
        <v>0</v>
      </c>
      <c r="C16" s="12">
        <f>IF(C$2&lt;='Project Summary Table'!$D$30,('Project Summary Table'!$H51+'Project Summary Table'!$I51)*(1+'Project Summary Table'!$I$32)^(C$2-1),0)</f>
        <v>0</v>
      </c>
      <c r="D16" s="12">
        <f>IF(D$2&lt;='Project Summary Table'!$D$30,('Project Summary Table'!$H51+'Project Summary Table'!$I51)*(1+'Project Summary Table'!$I$32)^(D$2-1),0)</f>
        <v>0</v>
      </c>
      <c r="E16" s="12">
        <f>IF(E$2&lt;='Project Summary Table'!$D$30,('Project Summary Table'!$H51+'Project Summary Table'!$I51)*(1+'Project Summary Table'!$I$32)^(E$2-1),0)</f>
        <v>0</v>
      </c>
      <c r="F16" s="12">
        <f>IF(F$2&lt;='Project Summary Table'!$D$30,('Project Summary Table'!$H51+'Project Summary Table'!$I51)*(1+'Project Summary Table'!$I$32)^(F$2-1),0)</f>
        <v>0</v>
      </c>
      <c r="G16" s="12">
        <f>IF(G$2&lt;='Project Summary Table'!$D$30,('Project Summary Table'!$H51+'Project Summary Table'!$I51)*(1+'Project Summary Table'!$I$32)^(G$2-1),0)</f>
        <v>0</v>
      </c>
      <c r="H16" s="12">
        <f>IF(H$2&lt;='Project Summary Table'!$D$30,('Project Summary Table'!$H51+'Project Summary Table'!$I51)*(1+'Project Summary Table'!$I$32)^(H$2-1),0)</f>
        <v>0</v>
      </c>
      <c r="I16" s="12">
        <f>IF(I$2&lt;='Project Summary Table'!$D$30,('Project Summary Table'!$H51+'Project Summary Table'!$I51)*(1+'Project Summary Table'!$I$32)^(I$2-1),0)</f>
        <v>0</v>
      </c>
      <c r="J16" s="12">
        <f>IF(J$2&lt;='Project Summary Table'!$D$30,('Project Summary Table'!$H51+'Project Summary Table'!$I51)*(1+'Project Summary Table'!$I$32)^(J$2-1),0)</f>
        <v>0</v>
      </c>
      <c r="K16" s="12">
        <f>IF(K$2&lt;='Project Summary Table'!$D$30,('Project Summary Table'!$H51+'Project Summary Table'!$I51)*(1+'Project Summary Table'!$I$32)^(K$2-1),0)</f>
        <v>0</v>
      </c>
      <c r="L16" s="12">
        <f>IF(L$2&lt;='Project Summary Table'!$D$30,('Project Summary Table'!$H51+'Project Summary Table'!$I51)*(1+'Project Summary Table'!$I$32)^(L$2-1),0)</f>
        <v>0</v>
      </c>
      <c r="M16" s="12">
        <f>IF(M$2&lt;='Project Summary Table'!$D$30,('Project Summary Table'!$H51+'Project Summary Table'!$I51)*(1+'Project Summary Table'!$I$32)^(M$2-1),0)</f>
        <v>0</v>
      </c>
      <c r="N16" s="12">
        <f>IF(N$2&lt;='Project Summary Table'!$D$30,('Project Summary Table'!$H51+'Project Summary Table'!$I51)*(1+'Project Summary Table'!$I$32)^(N$2-1),0)</f>
        <v>0</v>
      </c>
      <c r="O16" s="12">
        <f>IF(O$2&lt;='Project Summary Table'!$D$30,('Project Summary Table'!$H51+'Project Summary Table'!$I51)*(1+'Project Summary Table'!$I$32)^(O$2-1),0)</f>
        <v>0</v>
      </c>
      <c r="P16" s="12">
        <f>IF(P$2&lt;='Project Summary Table'!$D$30,('Project Summary Table'!$H51+'Project Summary Table'!$I51)*(1+'Project Summary Table'!$I$32)^(P$2-1),0)</f>
        <v>0</v>
      </c>
      <c r="Q16" s="12">
        <f>IF(Q$2&lt;='Project Summary Table'!$D$30,('Project Summary Table'!$H51+'Project Summary Table'!$I51)*(1+'Project Summary Table'!$I$32)^(Q$2-1),0)</f>
        <v>0</v>
      </c>
      <c r="R16" s="12">
        <f>IF(R$2&lt;='Project Summary Table'!$D$30,('Project Summary Table'!$H51+'Project Summary Table'!$I51)*(1+'Project Summary Table'!$I$32)^(R$2-1),0)</f>
        <v>0</v>
      </c>
      <c r="S16" s="12">
        <f>IF(S$2&lt;='Project Summary Table'!$D$30,('Project Summary Table'!$H51+'Project Summary Table'!$I51)*(1+'Project Summary Table'!$I$32)^(S$2-1),0)</f>
        <v>0</v>
      </c>
      <c r="T16" s="12">
        <f>IF(T$2&lt;='Project Summary Table'!$D$30,('Project Summary Table'!$H51+'Project Summary Table'!$I51)*(1+'Project Summary Table'!$I$32)^(T$2-1),0)</f>
        <v>0</v>
      </c>
      <c r="U16" s="12">
        <f>IF(U$2&lt;='Project Summary Table'!$D$30,('Project Summary Table'!$H51+'Project Summary Table'!$I51)*(1+'Project Summary Table'!$I$32)^(U$2-1),0)</f>
        <v>0</v>
      </c>
      <c r="V16" s="12">
        <f>IF(V$2&lt;='Project Summary Table'!$D$30,('Project Summary Table'!$H51+'Project Summary Table'!$I51)*(1+'Project Summary Table'!$I$32)^(V$2-1),0)</f>
        <v>0</v>
      </c>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c r="ABJ16" s="12"/>
      <c r="ABK16" s="12"/>
      <c r="ABL16" s="12"/>
      <c r="ABM16" s="12"/>
      <c r="ABN16" s="12"/>
      <c r="ABO16" s="12"/>
      <c r="ABP16" s="12"/>
      <c r="ABQ16" s="12"/>
      <c r="ABR16" s="12"/>
      <c r="ABS16" s="12"/>
      <c r="ABT16" s="12"/>
      <c r="ABU16" s="12"/>
      <c r="ABV16" s="12"/>
      <c r="ABW16" s="12"/>
      <c r="ABX16" s="12"/>
      <c r="ABY16" s="12"/>
      <c r="ABZ16" s="12"/>
      <c r="ACA16" s="12"/>
      <c r="ACB16" s="12"/>
      <c r="ACC16" s="12"/>
      <c r="ACD16" s="12"/>
      <c r="ACE16" s="12"/>
      <c r="ACF16" s="12"/>
      <c r="ACG16" s="12"/>
      <c r="ACH16" s="12"/>
      <c r="ACI16" s="12"/>
      <c r="ACJ16" s="12"/>
      <c r="ACK16" s="12"/>
      <c r="ACL16" s="12"/>
      <c r="ACM16" s="12"/>
      <c r="ACN16" s="12"/>
      <c r="ACO16" s="12"/>
      <c r="ACP16" s="12"/>
      <c r="ACQ16" s="12"/>
      <c r="ACR16" s="12"/>
      <c r="ACS16" s="12"/>
      <c r="ACT16" s="12"/>
      <c r="ACU16" s="12"/>
      <c r="ACV16" s="12"/>
      <c r="ACW16" s="12"/>
      <c r="ACX16" s="12"/>
      <c r="ACY16" s="12"/>
      <c r="ACZ16" s="12"/>
      <c r="ADA16" s="12"/>
      <c r="ADB16" s="12"/>
      <c r="ADC16" s="12"/>
      <c r="ADD16" s="12"/>
      <c r="ADE16" s="12"/>
      <c r="ADF16" s="12"/>
      <c r="ADG16" s="12"/>
      <c r="ADH16" s="12"/>
      <c r="ADI16" s="12"/>
      <c r="ADJ16" s="12"/>
      <c r="ADK16" s="12"/>
      <c r="ADL16" s="12"/>
      <c r="ADM16" s="12"/>
      <c r="ADN16" s="12"/>
      <c r="ADO16" s="12"/>
      <c r="ADP16" s="12"/>
      <c r="ADQ16" s="12"/>
      <c r="ADR16" s="12"/>
      <c r="ADS16" s="12"/>
      <c r="ADT16" s="12"/>
      <c r="ADU16" s="12"/>
      <c r="ADV16" s="12"/>
      <c r="ADW16" s="12"/>
      <c r="ADX16" s="12"/>
      <c r="ADY16" s="12"/>
      <c r="ADZ16" s="12"/>
      <c r="AEA16" s="12"/>
      <c r="AEB16" s="12"/>
      <c r="AEC16" s="12"/>
      <c r="AED16" s="12"/>
      <c r="AEE16" s="12"/>
      <c r="AEF16" s="12"/>
      <c r="AEG16" s="12"/>
      <c r="AEH16" s="12"/>
      <c r="AEI16" s="12"/>
      <c r="AEJ16" s="12"/>
      <c r="AEK16" s="12"/>
      <c r="AEL16" s="12"/>
      <c r="AEM16" s="12"/>
      <c r="AEN16" s="12"/>
      <c r="AEO16" s="12"/>
      <c r="AEP16" s="12"/>
      <c r="AEQ16" s="12"/>
      <c r="AER16" s="12"/>
      <c r="AES16" s="12"/>
      <c r="AET16" s="12"/>
      <c r="AEU16" s="12"/>
      <c r="AEV16" s="12"/>
      <c r="AEW16" s="12"/>
      <c r="AEX16" s="12"/>
      <c r="AEY16" s="12"/>
      <c r="AEZ16" s="12"/>
      <c r="AFA16" s="12"/>
      <c r="AFB16" s="12"/>
      <c r="AFC16" s="12"/>
      <c r="AFD16" s="12"/>
      <c r="AFE16" s="12"/>
      <c r="AFF16" s="12"/>
      <c r="AFG16" s="12"/>
      <c r="AFH16" s="12"/>
      <c r="AFI16" s="12"/>
      <c r="AFJ16" s="12"/>
      <c r="AFK16" s="12"/>
      <c r="AFL16" s="12"/>
      <c r="AFM16" s="12"/>
      <c r="AFN16" s="12"/>
      <c r="AFO16" s="12"/>
      <c r="AFP16" s="12"/>
      <c r="AFQ16" s="12"/>
      <c r="AFR16" s="12"/>
      <c r="AFS16" s="12"/>
      <c r="AFT16" s="12"/>
      <c r="AFU16" s="12"/>
      <c r="AFV16" s="12"/>
      <c r="AFW16" s="12"/>
      <c r="AFX16" s="12"/>
      <c r="AFY16" s="12"/>
      <c r="AFZ16" s="12"/>
      <c r="AGA16" s="12"/>
      <c r="AGB16" s="12"/>
      <c r="AGC16" s="12"/>
      <c r="AGD16" s="12"/>
      <c r="AGE16" s="12"/>
      <c r="AGF16" s="12"/>
      <c r="AGG16" s="12"/>
      <c r="AGH16" s="12"/>
      <c r="AGI16" s="12"/>
      <c r="AGJ16" s="12"/>
      <c r="AGK16" s="12"/>
      <c r="AGL16" s="12"/>
      <c r="AGM16" s="12"/>
      <c r="AGN16" s="12"/>
      <c r="AGO16" s="12"/>
      <c r="AGP16" s="12"/>
      <c r="AGQ16" s="12"/>
      <c r="AGR16" s="12"/>
      <c r="AGS16" s="12"/>
      <c r="AGT16" s="12"/>
      <c r="AGU16" s="12"/>
      <c r="AGV16" s="12"/>
      <c r="AGW16" s="12"/>
      <c r="AGX16" s="12"/>
      <c r="AGY16" s="12"/>
      <c r="AGZ16" s="12"/>
      <c r="AHA16" s="12"/>
      <c r="AHB16" s="12"/>
      <c r="AHC16" s="12"/>
      <c r="AHD16" s="12"/>
      <c r="AHE16" s="12"/>
      <c r="AHF16" s="12"/>
      <c r="AHG16" s="12"/>
      <c r="AHH16" s="12"/>
      <c r="AHI16" s="12"/>
      <c r="AHJ16" s="12"/>
      <c r="AHK16" s="12"/>
      <c r="AHL16" s="12"/>
      <c r="AHM16" s="12"/>
      <c r="AHN16" s="12"/>
      <c r="AHO16" s="12"/>
      <c r="AHP16" s="12"/>
      <c r="AHQ16" s="12"/>
      <c r="AHR16" s="12"/>
      <c r="AHS16" s="12"/>
      <c r="AHT16" s="12"/>
      <c r="AHU16" s="12"/>
      <c r="AHV16" s="12"/>
      <c r="AHW16" s="12"/>
      <c r="AHX16" s="12"/>
      <c r="AHY16" s="12"/>
      <c r="AHZ16" s="12"/>
      <c r="AIA16" s="12"/>
      <c r="AIB16" s="12"/>
      <c r="AIC16" s="12"/>
      <c r="AID16" s="12"/>
      <c r="AIE16" s="12"/>
      <c r="AIF16" s="12"/>
      <c r="AIG16" s="12"/>
      <c r="AIH16" s="12"/>
      <c r="AII16" s="12"/>
      <c r="AIJ16" s="12"/>
      <c r="AIK16" s="12"/>
      <c r="AIL16" s="12"/>
      <c r="AIM16" s="12"/>
      <c r="AIN16" s="12"/>
      <c r="AIO16" s="12"/>
      <c r="AIP16" s="12"/>
      <c r="AIQ16" s="12"/>
      <c r="AIR16" s="12"/>
      <c r="AIS16" s="12"/>
      <c r="AIT16" s="12"/>
      <c r="AIU16" s="12"/>
      <c r="AIV16" s="12"/>
      <c r="AIW16" s="12"/>
      <c r="AIX16" s="12"/>
      <c r="AIY16" s="12"/>
      <c r="AIZ16" s="12"/>
      <c r="AJA16" s="12"/>
      <c r="AJB16" s="12"/>
      <c r="AJC16" s="12"/>
      <c r="AJD16" s="12"/>
      <c r="AJE16" s="12"/>
      <c r="AJF16" s="12"/>
      <c r="AJG16" s="12"/>
      <c r="AJH16" s="12"/>
      <c r="AJI16" s="12"/>
      <c r="AJJ16" s="12"/>
      <c r="AJK16" s="12"/>
      <c r="AJL16" s="12"/>
      <c r="AJM16" s="12"/>
      <c r="AJN16" s="12"/>
      <c r="AJO16" s="12"/>
      <c r="AJP16" s="12"/>
      <c r="AJQ16" s="12"/>
      <c r="AJR16" s="12"/>
      <c r="AJS16" s="12"/>
      <c r="AJT16" s="12"/>
      <c r="AJU16" s="12"/>
      <c r="AJV16" s="12"/>
      <c r="AJW16" s="12"/>
      <c r="AJX16" s="12"/>
      <c r="AJY16" s="12"/>
      <c r="AJZ16" s="12"/>
      <c r="AKA16" s="12"/>
      <c r="AKB16" s="12"/>
      <c r="AKC16" s="12"/>
      <c r="AKD16" s="12"/>
      <c r="AKE16" s="12"/>
      <c r="AKF16" s="12"/>
      <c r="AKG16" s="12"/>
      <c r="AKH16" s="12"/>
      <c r="AKI16" s="12"/>
      <c r="AKJ16" s="12"/>
      <c r="AKK16" s="12"/>
      <c r="AKL16" s="12"/>
      <c r="AKM16" s="12"/>
      <c r="AKN16" s="12"/>
      <c r="AKO16" s="12"/>
      <c r="AKP16" s="12"/>
      <c r="AKQ16" s="12"/>
      <c r="AKR16" s="12"/>
      <c r="AKS16" s="12"/>
      <c r="AKT16" s="12"/>
      <c r="AKU16" s="12"/>
      <c r="AKV16" s="12"/>
      <c r="AKW16" s="12"/>
      <c r="AKX16" s="12"/>
      <c r="AKY16" s="12"/>
      <c r="AKZ16" s="12"/>
      <c r="ALA16" s="12"/>
      <c r="ALB16" s="12"/>
      <c r="ALC16" s="12"/>
      <c r="ALD16" s="12"/>
      <c r="ALE16" s="12"/>
      <c r="ALF16" s="12"/>
      <c r="ALG16" s="12"/>
      <c r="ALH16" s="12"/>
      <c r="ALI16" s="12"/>
      <c r="ALJ16" s="12"/>
      <c r="ALK16" s="12"/>
      <c r="ALL16" s="12"/>
      <c r="ALM16" s="12"/>
      <c r="ALN16" s="12"/>
      <c r="ALO16" s="12"/>
      <c r="ALP16" s="12"/>
      <c r="ALQ16" s="12"/>
      <c r="ALR16" s="12"/>
      <c r="ALS16" s="12"/>
      <c r="ALT16" s="12"/>
      <c r="ALU16" s="12"/>
      <c r="ALV16" s="12"/>
      <c r="ALW16" s="12"/>
      <c r="ALX16" s="12"/>
      <c r="ALY16" s="12"/>
      <c r="ALZ16" s="12"/>
      <c r="AMA16" s="12"/>
      <c r="AMB16" s="12"/>
      <c r="AMC16" s="12"/>
      <c r="AMD16" s="12"/>
      <c r="AME16" s="12"/>
      <c r="AMF16" s="12"/>
      <c r="AMG16" s="12"/>
      <c r="AMH16" s="12"/>
      <c r="AMI16" s="12"/>
      <c r="AMJ16" s="12"/>
      <c r="AMK16" s="12"/>
      <c r="AML16" s="12"/>
      <c r="AMM16" s="12"/>
      <c r="AMN16" s="12"/>
      <c r="AMO16" s="12"/>
      <c r="AMP16" s="12"/>
      <c r="AMQ16" s="12"/>
      <c r="AMR16" s="12"/>
      <c r="AMS16" s="12"/>
      <c r="AMT16" s="12"/>
      <c r="AMU16" s="12"/>
      <c r="AMV16" s="12"/>
      <c r="AMW16" s="12"/>
      <c r="AMX16" s="12"/>
      <c r="AMY16" s="12"/>
      <c r="AMZ16" s="12"/>
      <c r="ANA16" s="12"/>
      <c r="ANB16" s="12"/>
      <c r="ANC16" s="12"/>
      <c r="AND16" s="12"/>
      <c r="ANE16" s="12"/>
      <c r="ANF16" s="12"/>
      <c r="ANG16" s="12"/>
      <c r="ANH16" s="12"/>
      <c r="ANI16" s="12"/>
      <c r="ANJ16" s="12"/>
      <c r="ANK16" s="12"/>
      <c r="ANL16" s="12"/>
      <c r="ANM16" s="12"/>
      <c r="ANN16" s="12"/>
      <c r="ANO16" s="12"/>
      <c r="ANP16" s="12"/>
      <c r="ANQ16" s="12"/>
      <c r="ANR16" s="12"/>
      <c r="ANS16" s="12"/>
      <c r="ANT16" s="12"/>
      <c r="ANU16" s="12"/>
      <c r="ANV16" s="12"/>
      <c r="ANW16" s="12"/>
      <c r="ANX16" s="12"/>
      <c r="ANY16" s="12"/>
      <c r="ANZ16" s="12"/>
      <c r="AOA16" s="12"/>
      <c r="AOB16" s="12"/>
      <c r="AOC16" s="12"/>
      <c r="AOD16" s="12"/>
      <c r="AOE16" s="12"/>
      <c r="AOF16" s="12"/>
      <c r="AOG16" s="12"/>
      <c r="AOH16" s="12"/>
      <c r="AOI16" s="12"/>
      <c r="AOJ16" s="12"/>
      <c r="AOK16" s="12"/>
      <c r="AOL16" s="12"/>
      <c r="AOM16" s="12"/>
      <c r="AON16" s="12"/>
      <c r="AOO16" s="12"/>
      <c r="AOP16" s="12"/>
      <c r="AOQ16" s="12"/>
      <c r="AOR16" s="12"/>
      <c r="AOS16" s="12"/>
      <c r="AOT16" s="12"/>
      <c r="AOU16" s="12"/>
      <c r="AOV16" s="12"/>
      <c r="AOW16" s="12"/>
      <c r="AOX16" s="12"/>
      <c r="AOY16" s="12"/>
      <c r="AOZ16" s="12"/>
      <c r="APA16" s="12"/>
      <c r="APB16" s="12"/>
      <c r="APC16" s="12"/>
      <c r="APD16" s="12"/>
      <c r="APE16" s="12"/>
      <c r="APF16" s="12"/>
      <c r="APG16" s="12"/>
      <c r="APH16" s="12"/>
      <c r="API16" s="12"/>
      <c r="APJ16" s="12"/>
      <c r="APK16" s="12"/>
      <c r="APL16" s="12"/>
      <c r="APM16" s="12"/>
      <c r="APN16" s="12"/>
      <c r="APO16" s="12"/>
      <c r="APP16" s="12"/>
      <c r="APQ16" s="12"/>
      <c r="APR16" s="12"/>
      <c r="APS16" s="12"/>
      <c r="APT16" s="12"/>
      <c r="APU16" s="12"/>
      <c r="APV16" s="12"/>
      <c r="APW16" s="12"/>
      <c r="APX16" s="12"/>
      <c r="APY16" s="12"/>
      <c r="APZ16" s="12"/>
      <c r="AQA16" s="12"/>
      <c r="AQB16" s="12"/>
      <c r="AQC16" s="12"/>
      <c r="AQD16" s="12"/>
      <c r="AQE16" s="12"/>
      <c r="AQF16" s="12"/>
      <c r="AQG16" s="12"/>
      <c r="AQH16" s="12"/>
      <c r="AQI16" s="12"/>
      <c r="AQJ16" s="12"/>
      <c r="AQK16" s="12"/>
      <c r="AQL16" s="12"/>
      <c r="AQM16" s="12"/>
      <c r="AQN16" s="12"/>
      <c r="AQO16" s="12"/>
      <c r="AQP16" s="12"/>
      <c r="AQQ16" s="12"/>
      <c r="AQR16" s="12"/>
      <c r="AQS16" s="12"/>
      <c r="AQT16" s="12"/>
      <c r="AQU16" s="12"/>
      <c r="AQV16" s="12"/>
      <c r="AQW16" s="12"/>
      <c r="AQX16" s="12"/>
      <c r="AQY16" s="12"/>
      <c r="AQZ16" s="12"/>
      <c r="ARA16" s="12"/>
      <c r="ARB16" s="12"/>
      <c r="ARC16" s="12"/>
      <c r="ARD16" s="12"/>
      <c r="ARE16" s="12"/>
      <c r="ARF16" s="12"/>
      <c r="ARG16" s="12"/>
      <c r="ARH16" s="12"/>
      <c r="ARI16" s="12"/>
      <c r="ARJ16" s="12"/>
      <c r="ARK16" s="12"/>
      <c r="ARL16" s="12"/>
      <c r="ARM16" s="12"/>
      <c r="ARN16" s="12"/>
      <c r="ARO16" s="12"/>
      <c r="ARP16" s="12"/>
      <c r="ARQ16" s="12"/>
      <c r="ARR16" s="12"/>
      <c r="ARS16" s="12"/>
      <c r="ART16" s="12"/>
      <c r="ARU16" s="12"/>
      <c r="ARV16" s="12"/>
      <c r="ARW16" s="12"/>
      <c r="ARX16" s="12"/>
      <c r="ARY16" s="12"/>
      <c r="ARZ16" s="12"/>
      <c r="ASA16" s="12"/>
      <c r="ASB16" s="12"/>
      <c r="ASC16" s="12"/>
      <c r="ASD16" s="12"/>
      <c r="ASE16" s="12"/>
      <c r="ASF16" s="12"/>
      <c r="ASG16" s="12"/>
      <c r="ASH16" s="12"/>
      <c r="ASI16" s="12"/>
      <c r="ASJ16" s="12"/>
      <c r="ASK16" s="12"/>
      <c r="ASL16" s="12"/>
      <c r="ASM16" s="12"/>
      <c r="ASN16" s="12"/>
      <c r="ASO16" s="12"/>
      <c r="ASP16" s="12"/>
      <c r="ASQ16" s="12"/>
      <c r="ASR16" s="12"/>
      <c r="ASS16" s="12"/>
      <c r="AST16" s="12"/>
      <c r="ASU16" s="12"/>
      <c r="ASV16" s="12"/>
      <c r="ASW16" s="12"/>
      <c r="ASX16" s="12"/>
      <c r="ASY16" s="12"/>
      <c r="ASZ16" s="12"/>
      <c r="ATA16" s="12"/>
      <c r="ATB16" s="12"/>
      <c r="ATC16" s="12"/>
      <c r="ATD16" s="12"/>
      <c r="ATE16" s="12"/>
      <c r="ATF16" s="12"/>
      <c r="ATG16" s="12"/>
      <c r="ATH16" s="12"/>
      <c r="ATI16" s="12"/>
      <c r="ATJ16" s="12"/>
      <c r="ATK16" s="12"/>
      <c r="ATL16" s="12"/>
      <c r="ATM16" s="12"/>
      <c r="ATN16" s="12"/>
      <c r="ATO16" s="12"/>
      <c r="ATP16" s="12"/>
      <c r="ATQ16" s="12"/>
      <c r="ATR16" s="12"/>
      <c r="ATS16" s="12"/>
      <c r="ATT16" s="12"/>
      <c r="ATU16" s="12"/>
      <c r="ATV16" s="12"/>
      <c r="ATW16" s="12"/>
      <c r="ATX16" s="12"/>
      <c r="ATY16" s="12"/>
      <c r="ATZ16" s="12"/>
      <c r="AUA16" s="12"/>
      <c r="AUB16" s="12"/>
      <c r="AUC16" s="12"/>
      <c r="AUD16" s="12"/>
      <c r="AUE16" s="12"/>
      <c r="AUF16" s="12"/>
      <c r="AUG16" s="12"/>
      <c r="AUH16" s="12"/>
      <c r="AUI16" s="12"/>
      <c r="AUJ16" s="12"/>
      <c r="AUK16" s="12"/>
      <c r="AUL16" s="12"/>
      <c r="AUM16" s="12"/>
      <c r="AUN16" s="12"/>
      <c r="AUO16" s="12"/>
      <c r="AUP16" s="12"/>
      <c r="AUQ16" s="12"/>
      <c r="AUR16" s="12"/>
      <c r="AUS16" s="12"/>
      <c r="AUT16" s="12"/>
      <c r="AUU16" s="12"/>
      <c r="AUV16" s="12"/>
      <c r="AUW16" s="12"/>
      <c r="AUX16" s="12"/>
      <c r="AUY16" s="12"/>
      <c r="AUZ16" s="12"/>
      <c r="AVA16" s="12"/>
      <c r="AVB16" s="12"/>
      <c r="AVC16" s="12"/>
      <c r="AVD16" s="12"/>
      <c r="AVE16" s="12"/>
      <c r="AVF16" s="12"/>
      <c r="AVG16" s="12"/>
      <c r="AVH16" s="12"/>
      <c r="AVI16" s="12"/>
      <c r="AVJ16" s="12"/>
      <c r="AVK16" s="12"/>
      <c r="AVL16" s="12"/>
      <c r="AVM16" s="12"/>
      <c r="AVN16" s="12"/>
      <c r="AVO16" s="12"/>
      <c r="AVP16" s="12"/>
      <c r="AVQ16" s="12"/>
      <c r="AVR16" s="12"/>
      <c r="AVS16" s="12"/>
      <c r="AVT16" s="12"/>
      <c r="AVU16" s="12"/>
      <c r="AVV16" s="12"/>
      <c r="AVW16" s="12"/>
      <c r="AVX16" s="12"/>
      <c r="AVY16" s="12"/>
      <c r="AVZ16" s="12"/>
      <c r="AWA16" s="12"/>
      <c r="AWB16" s="12"/>
      <c r="AWC16" s="12"/>
      <c r="AWD16" s="12"/>
      <c r="AWE16" s="12"/>
      <c r="AWF16" s="12"/>
      <c r="AWG16" s="12"/>
      <c r="AWH16" s="12"/>
      <c r="AWI16" s="12"/>
      <c r="AWJ16" s="12"/>
      <c r="AWK16" s="12"/>
      <c r="AWL16" s="12"/>
      <c r="AWM16" s="12"/>
      <c r="AWN16" s="12"/>
      <c r="AWO16" s="12"/>
      <c r="AWP16" s="12"/>
      <c r="AWQ16" s="12"/>
      <c r="AWR16" s="12"/>
      <c r="AWS16" s="12"/>
      <c r="AWT16" s="12"/>
      <c r="AWU16" s="12"/>
      <c r="AWV16" s="12"/>
      <c r="AWW16" s="12"/>
      <c r="AWX16" s="12"/>
      <c r="AWY16" s="12"/>
      <c r="AWZ16" s="12"/>
      <c r="AXA16" s="12"/>
      <c r="AXB16" s="12"/>
      <c r="AXC16" s="12"/>
      <c r="AXD16" s="12"/>
      <c r="AXE16" s="12"/>
      <c r="AXF16" s="12"/>
      <c r="AXG16" s="12"/>
      <c r="AXH16" s="12"/>
      <c r="AXI16" s="12"/>
      <c r="AXJ16" s="12"/>
      <c r="AXK16" s="12"/>
      <c r="AXL16" s="12"/>
      <c r="AXM16" s="12"/>
      <c r="AXN16" s="12"/>
      <c r="AXO16" s="12"/>
      <c r="AXP16" s="12"/>
      <c r="AXQ16" s="12"/>
      <c r="AXR16" s="12"/>
      <c r="AXS16" s="12"/>
      <c r="AXT16" s="12"/>
      <c r="AXU16" s="12"/>
      <c r="AXV16" s="12"/>
      <c r="AXW16" s="12"/>
      <c r="AXX16" s="12"/>
      <c r="AXY16" s="12"/>
      <c r="AXZ16" s="12"/>
      <c r="AYA16" s="12"/>
      <c r="AYB16" s="12"/>
      <c r="AYC16" s="12"/>
      <c r="AYD16" s="12"/>
      <c r="AYE16" s="12"/>
      <c r="AYF16" s="12"/>
      <c r="AYG16" s="12"/>
      <c r="AYH16" s="12"/>
      <c r="AYI16" s="12"/>
      <c r="AYJ16" s="12"/>
      <c r="AYK16" s="12"/>
      <c r="AYL16" s="12"/>
      <c r="AYM16" s="12"/>
      <c r="AYN16" s="12"/>
      <c r="AYO16" s="12"/>
      <c r="AYP16" s="12"/>
      <c r="AYQ16" s="12"/>
      <c r="AYR16" s="12"/>
      <c r="AYS16" s="12"/>
      <c r="AYT16" s="12"/>
      <c r="AYU16" s="12"/>
      <c r="AYV16" s="12"/>
      <c r="AYW16" s="12"/>
      <c r="AYX16" s="12"/>
      <c r="AYY16" s="12"/>
      <c r="AYZ16" s="12"/>
      <c r="AZA16" s="12"/>
      <c r="AZB16" s="12"/>
      <c r="AZC16" s="12"/>
      <c r="AZD16" s="12"/>
      <c r="AZE16" s="12"/>
      <c r="AZF16" s="12"/>
      <c r="AZG16" s="12"/>
      <c r="AZH16" s="12"/>
      <c r="AZI16" s="12"/>
      <c r="AZJ16" s="12"/>
      <c r="AZK16" s="12"/>
      <c r="AZL16" s="12"/>
      <c r="AZM16" s="12"/>
      <c r="AZN16" s="12"/>
      <c r="AZO16" s="12"/>
      <c r="AZP16" s="12"/>
      <c r="AZQ16" s="12"/>
      <c r="AZR16" s="12"/>
      <c r="AZS16" s="12"/>
      <c r="AZT16" s="12"/>
      <c r="AZU16" s="12"/>
      <c r="AZV16" s="12"/>
      <c r="AZW16" s="12"/>
      <c r="AZX16" s="12"/>
      <c r="AZY16" s="12"/>
      <c r="AZZ16" s="12"/>
      <c r="BAA16" s="12"/>
      <c r="BAB16" s="12"/>
      <c r="BAC16" s="12"/>
      <c r="BAD16" s="12"/>
      <c r="BAE16" s="12"/>
      <c r="BAF16" s="12"/>
      <c r="BAG16" s="12"/>
      <c r="BAH16" s="12"/>
      <c r="BAI16" s="12"/>
      <c r="BAJ16" s="12"/>
      <c r="BAK16" s="12"/>
      <c r="BAL16" s="12"/>
      <c r="BAM16" s="12"/>
      <c r="BAN16" s="12"/>
      <c r="BAO16" s="12"/>
      <c r="BAP16" s="12"/>
      <c r="BAQ16" s="12"/>
      <c r="BAR16" s="12"/>
      <c r="BAS16" s="12"/>
      <c r="BAT16" s="12"/>
      <c r="BAU16" s="12"/>
      <c r="BAV16" s="12"/>
      <c r="BAW16" s="12"/>
      <c r="BAX16" s="12"/>
      <c r="BAY16" s="12"/>
      <c r="BAZ16" s="12"/>
      <c r="BBA16" s="12"/>
      <c r="BBB16" s="12"/>
      <c r="BBC16" s="12"/>
      <c r="BBD16" s="12"/>
      <c r="BBE16" s="12"/>
      <c r="BBF16" s="12"/>
      <c r="BBG16" s="12"/>
      <c r="BBH16" s="12"/>
      <c r="BBI16" s="12"/>
      <c r="BBJ16" s="12"/>
      <c r="BBK16" s="12"/>
      <c r="BBL16" s="12"/>
      <c r="BBM16" s="12"/>
      <c r="BBN16" s="12"/>
      <c r="BBO16" s="12"/>
      <c r="BBP16" s="12"/>
      <c r="BBQ16" s="12"/>
      <c r="BBR16" s="12"/>
      <c r="BBS16" s="12"/>
      <c r="BBT16" s="12"/>
      <c r="BBU16" s="12"/>
      <c r="BBV16" s="12"/>
      <c r="BBW16" s="12"/>
      <c r="BBX16" s="12"/>
      <c r="BBY16" s="12"/>
      <c r="BBZ16" s="12"/>
      <c r="BCA16" s="12"/>
      <c r="BCB16" s="12"/>
      <c r="BCC16" s="12"/>
      <c r="BCD16" s="12"/>
      <c r="BCE16" s="12"/>
      <c r="BCF16" s="12"/>
      <c r="BCG16" s="12"/>
      <c r="BCH16" s="12"/>
      <c r="BCI16" s="12"/>
      <c r="BCJ16" s="12"/>
      <c r="BCK16" s="12"/>
      <c r="BCL16" s="12"/>
      <c r="BCM16" s="12"/>
      <c r="BCN16" s="12"/>
      <c r="BCO16" s="12"/>
      <c r="BCP16" s="12"/>
      <c r="BCQ16" s="12"/>
      <c r="BCR16" s="12"/>
      <c r="BCS16" s="12"/>
      <c r="BCT16" s="12"/>
      <c r="BCU16" s="12"/>
      <c r="BCV16" s="12"/>
      <c r="BCW16" s="12"/>
      <c r="BCX16" s="12"/>
      <c r="BCY16" s="12"/>
      <c r="BCZ16" s="12"/>
      <c r="BDA16" s="12"/>
      <c r="BDB16" s="12"/>
      <c r="BDC16" s="12"/>
      <c r="BDD16" s="12"/>
      <c r="BDE16" s="12"/>
      <c r="BDF16" s="12"/>
      <c r="BDG16" s="12"/>
      <c r="BDH16" s="12"/>
      <c r="BDI16" s="12"/>
      <c r="BDJ16" s="12"/>
      <c r="BDK16" s="12"/>
      <c r="BDL16" s="12"/>
      <c r="BDM16" s="12"/>
      <c r="BDN16" s="12"/>
      <c r="BDO16" s="12"/>
      <c r="BDP16" s="12"/>
      <c r="BDQ16" s="12"/>
      <c r="BDR16" s="12"/>
      <c r="BDS16" s="12"/>
      <c r="BDT16" s="12"/>
      <c r="BDU16" s="12"/>
      <c r="BDV16" s="12"/>
      <c r="BDW16" s="12"/>
      <c r="BDX16" s="12"/>
      <c r="BDY16" s="12"/>
      <c r="BDZ16" s="12"/>
      <c r="BEA16" s="12"/>
      <c r="BEB16" s="12"/>
      <c r="BEC16" s="12"/>
      <c r="BED16" s="12"/>
      <c r="BEE16" s="12"/>
      <c r="BEF16" s="12"/>
      <c r="BEG16" s="12"/>
      <c r="BEH16" s="12"/>
      <c r="BEI16" s="12"/>
      <c r="BEJ16" s="12"/>
      <c r="BEK16" s="12"/>
      <c r="BEL16" s="12"/>
      <c r="BEM16" s="12"/>
      <c r="BEN16" s="12"/>
      <c r="BEO16" s="12"/>
      <c r="BEP16" s="12"/>
      <c r="BEQ16" s="12"/>
      <c r="BER16" s="12"/>
      <c r="BES16" s="12"/>
      <c r="BET16" s="12"/>
      <c r="BEU16" s="12"/>
      <c r="BEV16" s="12"/>
      <c r="BEW16" s="12"/>
      <c r="BEX16" s="12"/>
      <c r="BEY16" s="12"/>
      <c r="BEZ16" s="12"/>
      <c r="BFA16" s="12"/>
      <c r="BFB16" s="12"/>
      <c r="BFC16" s="12"/>
      <c r="BFD16" s="12"/>
      <c r="BFE16" s="12"/>
      <c r="BFF16" s="12"/>
      <c r="BFG16" s="12"/>
      <c r="BFH16" s="12"/>
      <c r="BFI16" s="12"/>
      <c r="BFJ16" s="12"/>
      <c r="BFK16" s="12"/>
      <c r="BFL16" s="12"/>
      <c r="BFM16" s="12"/>
      <c r="BFN16" s="12"/>
      <c r="BFO16" s="12"/>
      <c r="BFP16" s="12"/>
      <c r="BFQ16" s="12"/>
      <c r="BFR16" s="12"/>
      <c r="BFS16" s="12"/>
      <c r="BFT16" s="12"/>
      <c r="BFU16" s="12"/>
      <c r="BFV16" s="12"/>
      <c r="BFW16" s="12"/>
      <c r="BFX16" s="12"/>
      <c r="BFY16" s="12"/>
      <c r="BFZ16" s="12"/>
      <c r="BGA16" s="12"/>
      <c r="BGB16" s="12"/>
      <c r="BGC16" s="12"/>
    </row>
    <row r="17" spans="1:1537">
      <c r="A17" t="s">
        <v>106</v>
      </c>
      <c r="B17" s="12">
        <f>'Project Summary Table'!J52*-1</f>
        <v>0</v>
      </c>
      <c r="C17" s="12">
        <f>IF(C$2&lt;='Project Summary Table'!$D$30,('Project Summary Table'!$H52+'Project Summary Table'!$I52)*(1+'Project Summary Table'!$I$32)^(C$2-1),0)</f>
        <v>0</v>
      </c>
      <c r="D17" s="12">
        <f>IF(D$2&lt;='Project Summary Table'!$D$30,('Project Summary Table'!$H52+'Project Summary Table'!$I52)*(1+'Project Summary Table'!$I$32)^(D$2-1),0)</f>
        <v>0</v>
      </c>
      <c r="E17" s="12">
        <f>IF(E$2&lt;='Project Summary Table'!$D$30,('Project Summary Table'!$H52+'Project Summary Table'!$I52)*(1+'Project Summary Table'!$I$32)^(E$2-1),0)</f>
        <v>0</v>
      </c>
      <c r="F17" s="12">
        <f>IF(F$2&lt;='Project Summary Table'!$D$30,('Project Summary Table'!$H52+'Project Summary Table'!$I52)*(1+'Project Summary Table'!$I$32)^(F$2-1),0)</f>
        <v>0</v>
      </c>
      <c r="G17" s="12">
        <f>IF(G$2&lt;='Project Summary Table'!$D$30,('Project Summary Table'!$H52+'Project Summary Table'!$I52)*(1+'Project Summary Table'!$I$32)^(G$2-1),0)</f>
        <v>0</v>
      </c>
      <c r="H17" s="12">
        <f>IF(H$2&lt;='Project Summary Table'!$D$30,('Project Summary Table'!$H52+'Project Summary Table'!$I52)*(1+'Project Summary Table'!$I$32)^(H$2-1),0)</f>
        <v>0</v>
      </c>
      <c r="I17" s="12">
        <f>IF(I$2&lt;='Project Summary Table'!$D$30,('Project Summary Table'!$H52+'Project Summary Table'!$I52)*(1+'Project Summary Table'!$I$32)^(I$2-1),0)</f>
        <v>0</v>
      </c>
      <c r="J17" s="12">
        <f>IF(J$2&lt;='Project Summary Table'!$D$30,('Project Summary Table'!$H52+'Project Summary Table'!$I52)*(1+'Project Summary Table'!$I$32)^(J$2-1),0)</f>
        <v>0</v>
      </c>
      <c r="K17" s="12">
        <f>IF(K$2&lt;='Project Summary Table'!$D$30,('Project Summary Table'!$H52+'Project Summary Table'!$I52)*(1+'Project Summary Table'!$I$32)^(K$2-1),0)</f>
        <v>0</v>
      </c>
      <c r="L17" s="12">
        <f>IF(L$2&lt;='Project Summary Table'!$D$30,('Project Summary Table'!$H52+'Project Summary Table'!$I52)*(1+'Project Summary Table'!$I$32)^(L$2-1),0)</f>
        <v>0</v>
      </c>
      <c r="M17" s="12">
        <f>IF(M$2&lt;='Project Summary Table'!$D$30,('Project Summary Table'!$H52+'Project Summary Table'!$I52)*(1+'Project Summary Table'!$I$32)^(M$2-1),0)</f>
        <v>0</v>
      </c>
      <c r="N17" s="12">
        <f>IF(N$2&lt;='Project Summary Table'!$D$30,('Project Summary Table'!$H52+'Project Summary Table'!$I52)*(1+'Project Summary Table'!$I$32)^(N$2-1),0)</f>
        <v>0</v>
      </c>
      <c r="O17" s="12">
        <f>IF(O$2&lt;='Project Summary Table'!$D$30,('Project Summary Table'!$H52+'Project Summary Table'!$I52)*(1+'Project Summary Table'!$I$32)^(O$2-1),0)</f>
        <v>0</v>
      </c>
      <c r="P17" s="12">
        <f>IF(P$2&lt;='Project Summary Table'!$D$30,('Project Summary Table'!$H52+'Project Summary Table'!$I52)*(1+'Project Summary Table'!$I$32)^(P$2-1),0)</f>
        <v>0</v>
      </c>
      <c r="Q17" s="12">
        <f>IF(Q$2&lt;='Project Summary Table'!$D$30,('Project Summary Table'!$H52+'Project Summary Table'!$I52)*(1+'Project Summary Table'!$I$32)^(Q$2-1),0)</f>
        <v>0</v>
      </c>
      <c r="R17" s="12">
        <f>IF(R$2&lt;='Project Summary Table'!$D$30,('Project Summary Table'!$H52+'Project Summary Table'!$I52)*(1+'Project Summary Table'!$I$32)^(R$2-1),0)</f>
        <v>0</v>
      </c>
      <c r="S17" s="12">
        <f>IF(S$2&lt;='Project Summary Table'!$D$30,('Project Summary Table'!$H52+'Project Summary Table'!$I52)*(1+'Project Summary Table'!$I$32)^(S$2-1),0)</f>
        <v>0</v>
      </c>
      <c r="T17" s="12">
        <f>IF(T$2&lt;='Project Summary Table'!$D$30,('Project Summary Table'!$H52+'Project Summary Table'!$I52)*(1+'Project Summary Table'!$I$32)^(T$2-1),0)</f>
        <v>0</v>
      </c>
      <c r="U17" s="12">
        <f>IF(U$2&lt;='Project Summary Table'!$D$30,('Project Summary Table'!$H52+'Project Summary Table'!$I52)*(1+'Project Summary Table'!$I$32)^(U$2-1),0)</f>
        <v>0</v>
      </c>
      <c r="V17" s="12">
        <f>IF(V$2&lt;='Project Summary Table'!$D$30,('Project Summary Table'!$H52+'Project Summary Table'!$I52)*(1+'Project Summary Table'!$I$32)^(V$2-1),0)</f>
        <v>0</v>
      </c>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c r="APD17" s="12"/>
      <c r="APE17" s="12"/>
      <c r="APF17" s="12"/>
      <c r="APG17" s="12"/>
      <c r="APH17" s="12"/>
      <c r="API17" s="12"/>
      <c r="APJ17" s="12"/>
      <c r="APK17" s="12"/>
      <c r="APL17" s="12"/>
      <c r="APM17" s="12"/>
      <c r="APN17" s="12"/>
      <c r="APO17" s="12"/>
      <c r="APP17" s="12"/>
      <c r="APQ17" s="12"/>
      <c r="APR17" s="12"/>
      <c r="APS17" s="12"/>
      <c r="APT17" s="12"/>
      <c r="APU17" s="12"/>
      <c r="APV17" s="12"/>
      <c r="APW17" s="12"/>
      <c r="APX17" s="12"/>
      <c r="APY17" s="12"/>
      <c r="APZ17" s="12"/>
      <c r="AQA17" s="12"/>
      <c r="AQB17" s="12"/>
      <c r="AQC17" s="12"/>
      <c r="AQD17" s="12"/>
      <c r="AQE17" s="12"/>
      <c r="AQF17" s="12"/>
      <c r="AQG17" s="12"/>
      <c r="AQH17" s="12"/>
      <c r="AQI17" s="12"/>
      <c r="AQJ17" s="12"/>
      <c r="AQK17" s="12"/>
      <c r="AQL17" s="12"/>
      <c r="AQM17" s="12"/>
      <c r="AQN17" s="12"/>
      <c r="AQO17" s="12"/>
      <c r="AQP17" s="12"/>
      <c r="AQQ17" s="12"/>
      <c r="AQR17" s="12"/>
      <c r="AQS17" s="12"/>
      <c r="AQT17" s="12"/>
      <c r="AQU17" s="12"/>
      <c r="AQV17" s="12"/>
      <c r="AQW17" s="12"/>
      <c r="AQX17" s="12"/>
      <c r="AQY17" s="12"/>
      <c r="AQZ17" s="12"/>
      <c r="ARA17" s="12"/>
      <c r="ARB17" s="12"/>
      <c r="ARC17" s="12"/>
      <c r="ARD17" s="12"/>
      <c r="ARE17" s="12"/>
      <c r="ARF17" s="12"/>
      <c r="ARG17" s="12"/>
      <c r="ARH17" s="12"/>
      <c r="ARI17" s="12"/>
      <c r="ARJ17" s="12"/>
      <c r="ARK17" s="12"/>
      <c r="ARL17" s="12"/>
      <c r="ARM17" s="12"/>
      <c r="ARN17" s="12"/>
      <c r="ARO17" s="12"/>
      <c r="ARP17" s="12"/>
      <c r="ARQ17" s="12"/>
      <c r="ARR17" s="12"/>
      <c r="ARS17" s="12"/>
      <c r="ART17" s="12"/>
      <c r="ARU17" s="12"/>
      <c r="ARV17" s="12"/>
      <c r="ARW17" s="12"/>
      <c r="ARX17" s="12"/>
      <c r="ARY17" s="12"/>
      <c r="ARZ17" s="12"/>
      <c r="ASA17" s="12"/>
      <c r="ASB17" s="12"/>
      <c r="ASC17" s="12"/>
      <c r="ASD17" s="12"/>
      <c r="ASE17" s="12"/>
      <c r="ASF17" s="12"/>
      <c r="ASG17" s="12"/>
      <c r="ASH17" s="12"/>
      <c r="ASI17" s="12"/>
      <c r="ASJ17" s="12"/>
      <c r="ASK17" s="12"/>
      <c r="ASL17" s="12"/>
      <c r="ASM17" s="12"/>
      <c r="ASN17" s="12"/>
      <c r="ASO17" s="12"/>
      <c r="ASP17" s="12"/>
      <c r="ASQ17" s="12"/>
      <c r="ASR17" s="12"/>
      <c r="ASS17" s="12"/>
      <c r="AST17" s="12"/>
      <c r="ASU17" s="12"/>
      <c r="ASV17" s="12"/>
      <c r="ASW17" s="12"/>
      <c r="ASX17" s="12"/>
      <c r="ASY17" s="12"/>
      <c r="ASZ17" s="12"/>
      <c r="ATA17" s="12"/>
      <c r="ATB17" s="12"/>
      <c r="ATC17" s="12"/>
      <c r="ATD17" s="12"/>
      <c r="ATE17" s="12"/>
      <c r="ATF17" s="12"/>
      <c r="ATG17" s="12"/>
      <c r="ATH17" s="12"/>
      <c r="ATI17" s="12"/>
      <c r="ATJ17" s="12"/>
      <c r="ATK17" s="12"/>
      <c r="ATL17" s="12"/>
      <c r="ATM17" s="12"/>
      <c r="ATN17" s="12"/>
      <c r="ATO17" s="12"/>
      <c r="ATP17" s="12"/>
      <c r="ATQ17" s="12"/>
      <c r="ATR17" s="12"/>
      <c r="ATS17" s="12"/>
      <c r="ATT17" s="12"/>
      <c r="ATU17" s="12"/>
      <c r="ATV17" s="12"/>
      <c r="ATW17" s="12"/>
      <c r="ATX17" s="12"/>
      <c r="ATY17" s="12"/>
      <c r="ATZ17" s="12"/>
      <c r="AUA17" s="12"/>
      <c r="AUB17" s="12"/>
      <c r="AUC17" s="12"/>
      <c r="AUD17" s="12"/>
      <c r="AUE17" s="12"/>
      <c r="AUF17" s="12"/>
      <c r="AUG17" s="12"/>
      <c r="AUH17" s="12"/>
      <c r="AUI17" s="12"/>
      <c r="AUJ17" s="12"/>
      <c r="AUK17" s="12"/>
      <c r="AUL17" s="12"/>
      <c r="AUM17" s="12"/>
      <c r="AUN17" s="12"/>
      <c r="AUO17" s="12"/>
      <c r="AUP17" s="12"/>
      <c r="AUQ17" s="12"/>
      <c r="AUR17" s="12"/>
      <c r="AUS17" s="12"/>
      <c r="AUT17" s="12"/>
      <c r="AUU17" s="12"/>
      <c r="AUV17" s="12"/>
      <c r="AUW17" s="12"/>
      <c r="AUX17" s="12"/>
      <c r="AUY17" s="12"/>
      <c r="AUZ17" s="12"/>
      <c r="AVA17" s="12"/>
      <c r="AVB17" s="12"/>
      <c r="AVC17" s="12"/>
      <c r="AVD17" s="12"/>
      <c r="AVE17" s="12"/>
      <c r="AVF17" s="12"/>
      <c r="AVG17" s="12"/>
      <c r="AVH17" s="12"/>
      <c r="AVI17" s="12"/>
      <c r="AVJ17" s="12"/>
      <c r="AVK17" s="12"/>
      <c r="AVL17" s="12"/>
      <c r="AVM17" s="12"/>
      <c r="AVN17" s="12"/>
      <c r="AVO17" s="12"/>
      <c r="AVP17" s="12"/>
      <c r="AVQ17" s="12"/>
      <c r="AVR17" s="12"/>
      <c r="AVS17" s="12"/>
      <c r="AVT17" s="12"/>
      <c r="AVU17" s="12"/>
      <c r="AVV17" s="12"/>
      <c r="AVW17" s="12"/>
      <c r="AVX17" s="12"/>
      <c r="AVY17" s="12"/>
      <c r="AVZ17" s="12"/>
      <c r="AWA17" s="12"/>
      <c r="AWB17" s="12"/>
      <c r="AWC17" s="12"/>
      <c r="AWD17" s="12"/>
      <c r="AWE17" s="12"/>
      <c r="AWF17" s="12"/>
      <c r="AWG17" s="12"/>
      <c r="AWH17" s="12"/>
      <c r="AWI17" s="12"/>
      <c r="AWJ17" s="12"/>
      <c r="AWK17" s="12"/>
      <c r="AWL17" s="12"/>
      <c r="AWM17" s="12"/>
      <c r="AWN17" s="12"/>
      <c r="AWO17" s="12"/>
      <c r="AWP17" s="12"/>
      <c r="AWQ17" s="12"/>
      <c r="AWR17" s="12"/>
      <c r="AWS17" s="12"/>
      <c r="AWT17" s="12"/>
      <c r="AWU17" s="12"/>
      <c r="AWV17" s="12"/>
      <c r="AWW17" s="12"/>
      <c r="AWX17" s="12"/>
      <c r="AWY17" s="12"/>
      <c r="AWZ17" s="12"/>
      <c r="AXA17" s="12"/>
      <c r="AXB17" s="12"/>
      <c r="AXC17" s="12"/>
      <c r="AXD17" s="12"/>
      <c r="AXE17" s="12"/>
      <c r="AXF17" s="12"/>
      <c r="AXG17" s="12"/>
      <c r="AXH17" s="12"/>
      <c r="AXI17" s="12"/>
      <c r="AXJ17" s="12"/>
      <c r="AXK17" s="12"/>
      <c r="AXL17" s="12"/>
      <c r="AXM17" s="12"/>
      <c r="AXN17" s="12"/>
      <c r="AXO17" s="12"/>
      <c r="AXP17" s="12"/>
      <c r="AXQ17" s="12"/>
      <c r="AXR17" s="12"/>
      <c r="AXS17" s="12"/>
      <c r="AXT17" s="12"/>
      <c r="AXU17" s="12"/>
      <c r="AXV17" s="12"/>
      <c r="AXW17" s="12"/>
      <c r="AXX17" s="12"/>
      <c r="AXY17" s="12"/>
      <c r="AXZ17" s="12"/>
      <c r="AYA17" s="12"/>
      <c r="AYB17" s="12"/>
      <c r="AYC17" s="12"/>
      <c r="AYD17" s="12"/>
      <c r="AYE17" s="12"/>
      <c r="AYF17" s="12"/>
      <c r="AYG17" s="12"/>
      <c r="AYH17" s="12"/>
      <c r="AYI17" s="12"/>
      <c r="AYJ17" s="12"/>
      <c r="AYK17" s="12"/>
      <c r="AYL17" s="12"/>
      <c r="AYM17" s="12"/>
      <c r="AYN17" s="12"/>
      <c r="AYO17" s="12"/>
      <c r="AYP17" s="12"/>
      <c r="AYQ17" s="12"/>
      <c r="AYR17" s="12"/>
      <c r="AYS17" s="12"/>
      <c r="AYT17" s="12"/>
      <c r="AYU17" s="12"/>
      <c r="AYV17" s="12"/>
      <c r="AYW17" s="12"/>
      <c r="AYX17" s="12"/>
      <c r="AYY17" s="12"/>
      <c r="AYZ17" s="12"/>
      <c r="AZA17" s="12"/>
      <c r="AZB17" s="12"/>
      <c r="AZC17" s="12"/>
      <c r="AZD17" s="12"/>
      <c r="AZE17" s="12"/>
      <c r="AZF17" s="12"/>
      <c r="AZG17" s="12"/>
      <c r="AZH17" s="12"/>
      <c r="AZI17" s="12"/>
      <c r="AZJ17" s="12"/>
      <c r="AZK17" s="12"/>
      <c r="AZL17" s="12"/>
      <c r="AZM17" s="12"/>
      <c r="AZN17" s="12"/>
      <c r="AZO17" s="12"/>
      <c r="AZP17" s="12"/>
      <c r="AZQ17" s="12"/>
      <c r="AZR17" s="12"/>
      <c r="AZS17" s="12"/>
      <c r="AZT17" s="12"/>
      <c r="AZU17" s="12"/>
      <c r="AZV17" s="12"/>
      <c r="AZW17" s="12"/>
      <c r="AZX17" s="12"/>
      <c r="AZY17" s="12"/>
      <c r="AZZ17" s="12"/>
      <c r="BAA17" s="12"/>
      <c r="BAB17" s="12"/>
      <c r="BAC17" s="12"/>
      <c r="BAD17" s="12"/>
      <c r="BAE17" s="12"/>
      <c r="BAF17" s="12"/>
      <c r="BAG17" s="12"/>
      <c r="BAH17" s="12"/>
      <c r="BAI17" s="12"/>
      <c r="BAJ17" s="12"/>
      <c r="BAK17" s="12"/>
      <c r="BAL17" s="12"/>
      <c r="BAM17" s="12"/>
      <c r="BAN17" s="12"/>
      <c r="BAO17" s="12"/>
      <c r="BAP17" s="12"/>
      <c r="BAQ17" s="12"/>
      <c r="BAR17" s="12"/>
      <c r="BAS17" s="12"/>
      <c r="BAT17" s="12"/>
      <c r="BAU17" s="12"/>
      <c r="BAV17" s="12"/>
      <c r="BAW17" s="12"/>
      <c r="BAX17" s="12"/>
      <c r="BAY17" s="12"/>
      <c r="BAZ17" s="12"/>
      <c r="BBA17" s="12"/>
      <c r="BBB17" s="12"/>
      <c r="BBC17" s="12"/>
      <c r="BBD17" s="12"/>
      <c r="BBE17" s="12"/>
      <c r="BBF17" s="12"/>
      <c r="BBG17" s="12"/>
      <c r="BBH17" s="12"/>
      <c r="BBI17" s="12"/>
      <c r="BBJ17" s="12"/>
      <c r="BBK17" s="12"/>
      <c r="BBL17" s="12"/>
      <c r="BBM17" s="12"/>
      <c r="BBN17" s="12"/>
      <c r="BBO17" s="12"/>
      <c r="BBP17" s="12"/>
      <c r="BBQ17" s="12"/>
      <c r="BBR17" s="12"/>
      <c r="BBS17" s="12"/>
      <c r="BBT17" s="12"/>
      <c r="BBU17" s="12"/>
      <c r="BBV17" s="12"/>
      <c r="BBW17" s="12"/>
      <c r="BBX17" s="12"/>
      <c r="BBY17" s="12"/>
      <c r="BBZ17" s="12"/>
      <c r="BCA17" s="12"/>
      <c r="BCB17" s="12"/>
      <c r="BCC17" s="12"/>
      <c r="BCD17" s="12"/>
      <c r="BCE17" s="12"/>
      <c r="BCF17" s="12"/>
      <c r="BCG17" s="12"/>
      <c r="BCH17" s="12"/>
      <c r="BCI17" s="12"/>
      <c r="BCJ17" s="12"/>
      <c r="BCK17" s="12"/>
      <c r="BCL17" s="12"/>
      <c r="BCM17" s="12"/>
      <c r="BCN17" s="12"/>
      <c r="BCO17" s="12"/>
      <c r="BCP17" s="12"/>
      <c r="BCQ17" s="12"/>
      <c r="BCR17" s="12"/>
      <c r="BCS17" s="12"/>
      <c r="BCT17" s="12"/>
      <c r="BCU17" s="12"/>
      <c r="BCV17" s="12"/>
      <c r="BCW17" s="12"/>
      <c r="BCX17" s="12"/>
      <c r="BCY17" s="12"/>
      <c r="BCZ17" s="12"/>
      <c r="BDA17" s="12"/>
      <c r="BDB17" s="12"/>
      <c r="BDC17" s="12"/>
      <c r="BDD17" s="12"/>
      <c r="BDE17" s="12"/>
      <c r="BDF17" s="12"/>
      <c r="BDG17" s="12"/>
      <c r="BDH17" s="12"/>
      <c r="BDI17" s="12"/>
      <c r="BDJ17" s="12"/>
      <c r="BDK17" s="12"/>
      <c r="BDL17" s="12"/>
      <c r="BDM17" s="12"/>
      <c r="BDN17" s="12"/>
      <c r="BDO17" s="12"/>
      <c r="BDP17" s="12"/>
      <c r="BDQ17" s="12"/>
      <c r="BDR17" s="12"/>
      <c r="BDS17" s="12"/>
      <c r="BDT17" s="12"/>
      <c r="BDU17" s="12"/>
      <c r="BDV17" s="12"/>
      <c r="BDW17" s="12"/>
      <c r="BDX17" s="12"/>
      <c r="BDY17" s="12"/>
      <c r="BDZ17" s="12"/>
      <c r="BEA17" s="12"/>
      <c r="BEB17" s="12"/>
      <c r="BEC17" s="12"/>
      <c r="BED17" s="12"/>
      <c r="BEE17" s="12"/>
      <c r="BEF17" s="12"/>
      <c r="BEG17" s="12"/>
      <c r="BEH17" s="12"/>
      <c r="BEI17" s="12"/>
      <c r="BEJ17" s="12"/>
      <c r="BEK17" s="12"/>
      <c r="BEL17" s="12"/>
      <c r="BEM17" s="12"/>
      <c r="BEN17" s="12"/>
      <c r="BEO17" s="12"/>
      <c r="BEP17" s="12"/>
      <c r="BEQ17" s="12"/>
      <c r="BER17" s="12"/>
      <c r="BES17" s="12"/>
      <c r="BET17" s="12"/>
      <c r="BEU17" s="12"/>
      <c r="BEV17" s="12"/>
      <c r="BEW17" s="12"/>
      <c r="BEX17" s="12"/>
      <c r="BEY17" s="12"/>
      <c r="BEZ17" s="12"/>
      <c r="BFA17" s="12"/>
      <c r="BFB17" s="12"/>
      <c r="BFC17" s="12"/>
      <c r="BFD17" s="12"/>
      <c r="BFE17" s="12"/>
      <c r="BFF17" s="12"/>
      <c r="BFG17" s="12"/>
      <c r="BFH17" s="12"/>
      <c r="BFI17" s="12"/>
      <c r="BFJ17" s="12"/>
      <c r="BFK17" s="12"/>
      <c r="BFL17" s="12"/>
      <c r="BFM17" s="12"/>
      <c r="BFN17" s="12"/>
      <c r="BFO17" s="12"/>
      <c r="BFP17" s="12"/>
      <c r="BFQ17" s="12"/>
      <c r="BFR17" s="12"/>
      <c r="BFS17" s="12"/>
      <c r="BFT17" s="12"/>
      <c r="BFU17" s="12"/>
      <c r="BFV17" s="12"/>
      <c r="BFW17" s="12"/>
      <c r="BFX17" s="12"/>
      <c r="BFY17" s="12"/>
      <c r="BFZ17" s="12"/>
      <c r="BGA17" s="12"/>
      <c r="BGB17" s="12"/>
      <c r="BGC17" s="12"/>
    </row>
    <row r="18" spans="1:1537">
      <c r="A18" t="s">
        <v>107</v>
      </c>
      <c r="B18" s="12">
        <f>'Project Summary Table'!J53*-1</f>
        <v>0</v>
      </c>
      <c r="C18" s="12">
        <f>IF(C$2&lt;='Project Summary Table'!$D$30,('Project Summary Table'!$H53+'Project Summary Table'!$I53)*(1+'Project Summary Table'!$I$32)^(C$2-1),0)</f>
        <v>0</v>
      </c>
      <c r="D18" s="12">
        <f>IF(D$2&lt;='Project Summary Table'!$D$30,('Project Summary Table'!$H53+'Project Summary Table'!$I53)*(1+'Project Summary Table'!$I$32)^(D$2-1),0)</f>
        <v>0</v>
      </c>
      <c r="E18" s="12">
        <f>IF(E$2&lt;='Project Summary Table'!$D$30,('Project Summary Table'!$H53+'Project Summary Table'!$I53)*(1+'Project Summary Table'!$I$32)^(E$2-1),0)</f>
        <v>0</v>
      </c>
      <c r="F18" s="12">
        <f>IF(F$2&lt;='Project Summary Table'!$D$30,('Project Summary Table'!$H53+'Project Summary Table'!$I53)*(1+'Project Summary Table'!$I$32)^(F$2-1),0)</f>
        <v>0</v>
      </c>
      <c r="G18" s="12">
        <f>IF(G$2&lt;='Project Summary Table'!$D$30,('Project Summary Table'!$H53+'Project Summary Table'!$I53)*(1+'Project Summary Table'!$I$32)^(G$2-1),0)</f>
        <v>0</v>
      </c>
      <c r="H18" s="12">
        <f>IF(H$2&lt;='Project Summary Table'!$D$30,('Project Summary Table'!$H53+'Project Summary Table'!$I53)*(1+'Project Summary Table'!$I$32)^(H$2-1),0)</f>
        <v>0</v>
      </c>
      <c r="I18" s="12">
        <f>IF(I$2&lt;='Project Summary Table'!$D$30,('Project Summary Table'!$H53+'Project Summary Table'!$I53)*(1+'Project Summary Table'!$I$32)^(I$2-1),0)</f>
        <v>0</v>
      </c>
      <c r="J18" s="12">
        <f>IF(J$2&lt;='Project Summary Table'!$D$30,('Project Summary Table'!$H53+'Project Summary Table'!$I53)*(1+'Project Summary Table'!$I$32)^(J$2-1),0)</f>
        <v>0</v>
      </c>
      <c r="K18" s="12">
        <f>IF(K$2&lt;='Project Summary Table'!$D$30,('Project Summary Table'!$H53+'Project Summary Table'!$I53)*(1+'Project Summary Table'!$I$32)^(K$2-1),0)</f>
        <v>0</v>
      </c>
      <c r="L18" s="12">
        <f>IF(L$2&lt;='Project Summary Table'!$D$30,('Project Summary Table'!$H53+'Project Summary Table'!$I53)*(1+'Project Summary Table'!$I$32)^(L$2-1),0)</f>
        <v>0</v>
      </c>
      <c r="M18" s="12">
        <f>IF(M$2&lt;='Project Summary Table'!$D$30,('Project Summary Table'!$H53+'Project Summary Table'!$I53)*(1+'Project Summary Table'!$I$32)^(M$2-1),0)</f>
        <v>0</v>
      </c>
      <c r="N18" s="12">
        <f>IF(N$2&lt;='Project Summary Table'!$D$30,('Project Summary Table'!$H53+'Project Summary Table'!$I53)*(1+'Project Summary Table'!$I$32)^(N$2-1),0)</f>
        <v>0</v>
      </c>
      <c r="O18" s="12">
        <f>IF(O$2&lt;='Project Summary Table'!$D$30,('Project Summary Table'!$H53+'Project Summary Table'!$I53)*(1+'Project Summary Table'!$I$32)^(O$2-1),0)</f>
        <v>0</v>
      </c>
      <c r="P18" s="12">
        <f>IF(P$2&lt;='Project Summary Table'!$D$30,('Project Summary Table'!$H53+'Project Summary Table'!$I53)*(1+'Project Summary Table'!$I$32)^(P$2-1),0)</f>
        <v>0</v>
      </c>
      <c r="Q18" s="12">
        <f>IF(Q$2&lt;='Project Summary Table'!$D$30,('Project Summary Table'!$H53+'Project Summary Table'!$I53)*(1+'Project Summary Table'!$I$32)^(Q$2-1),0)</f>
        <v>0</v>
      </c>
      <c r="R18" s="12">
        <f>IF(R$2&lt;='Project Summary Table'!$D$30,('Project Summary Table'!$H53+'Project Summary Table'!$I53)*(1+'Project Summary Table'!$I$32)^(R$2-1),0)</f>
        <v>0</v>
      </c>
      <c r="S18" s="12">
        <f>IF(S$2&lt;='Project Summary Table'!$D$30,('Project Summary Table'!$H53+'Project Summary Table'!$I53)*(1+'Project Summary Table'!$I$32)^(S$2-1),0)</f>
        <v>0</v>
      </c>
      <c r="T18" s="12">
        <f>IF(T$2&lt;='Project Summary Table'!$D$30,('Project Summary Table'!$H53+'Project Summary Table'!$I53)*(1+'Project Summary Table'!$I$32)^(T$2-1),0)</f>
        <v>0</v>
      </c>
      <c r="U18" s="12">
        <f>IF(U$2&lt;='Project Summary Table'!$D$30,('Project Summary Table'!$H53+'Project Summary Table'!$I53)*(1+'Project Summary Table'!$I$32)^(U$2-1),0)</f>
        <v>0</v>
      </c>
      <c r="V18" s="12">
        <f>IF(V$2&lt;='Project Summary Table'!$D$30,('Project Summary Table'!$H53+'Project Summary Table'!$I53)*(1+'Project Summary Table'!$I$32)^(V$2-1),0)</f>
        <v>0</v>
      </c>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c r="APD18" s="12"/>
      <c r="APE18" s="12"/>
      <c r="APF18" s="12"/>
      <c r="APG18" s="12"/>
      <c r="APH18" s="12"/>
      <c r="API18" s="12"/>
      <c r="APJ18" s="12"/>
      <c r="APK18" s="12"/>
      <c r="APL18" s="12"/>
      <c r="APM18" s="12"/>
      <c r="APN18" s="12"/>
      <c r="APO18" s="12"/>
      <c r="APP18" s="12"/>
      <c r="APQ18" s="12"/>
      <c r="APR18" s="12"/>
      <c r="APS18" s="12"/>
      <c r="APT18" s="12"/>
      <c r="APU18" s="12"/>
      <c r="APV18" s="12"/>
      <c r="APW18" s="12"/>
      <c r="APX18" s="12"/>
      <c r="APY18" s="12"/>
      <c r="APZ18" s="12"/>
      <c r="AQA18" s="12"/>
      <c r="AQB18" s="12"/>
      <c r="AQC18" s="12"/>
      <c r="AQD18" s="12"/>
      <c r="AQE18" s="12"/>
      <c r="AQF18" s="12"/>
      <c r="AQG18" s="12"/>
      <c r="AQH18" s="12"/>
      <c r="AQI18" s="12"/>
      <c r="AQJ18" s="12"/>
      <c r="AQK18" s="12"/>
      <c r="AQL18" s="12"/>
      <c r="AQM18" s="12"/>
      <c r="AQN18" s="12"/>
      <c r="AQO18" s="12"/>
      <c r="AQP18" s="12"/>
      <c r="AQQ18" s="12"/>
      <c r="AQR18" s="12"/>
      <c r="AQS18" s="12"/>
      <c r="AQT18" s="12"/>
      <c r="AQU18" s="12"/>
      <c r="AQV18" s="12"/>
      <c r="AQW18" s="12"/>
      <c r="AQX18" s="12"/>
      <c r="AQY18" s="12"/>
      <c r="AQZ18" s="12"/>
      <c r="ARA18" s="12"/>
      <c r="ARB18" s="12"/>
      <c r="ARC18" s="12"/>
      <c r="ARD18" s="12"/>
      <c r="ARE18" s="12"/>
      <c r="ARF18" s="12"/>
      <c r="ARG18" s="12"/>
      <c r="ARH18" s="12"/>
      <c r="ARI18" s="12"/>
      <c r="ARJ18" s="12"/>
      <c r="ARK18" s="12"/>
      <c r="ARL18" s="12"/>
      <c r="ARM18" s="12"/>
      <c r="ARN18" s="12"/>
      <c r="ARO18" s="12"/>
      <c r="ARP18" s="12"/>
      <c r="ARQ18" s="12"/>
      <c r="ARR18" s="12"/>
      <c r="ARS18" s="12"/>
      <c r="ART18" s="12"/>
      <c r="ARU18" s="12"/>
      <c r="ARV18" s="12"/>
      <c r="ARW18" s="12"/>
      <c r="ARX18" s="12"/>
      <c r="ARY18" s="12"/>
      <c r="ARZ18" s="12"/>
      <c r="ASA18" s="12"/>
      <c r="ASB18" s="12"/>
      <c r="ASC18" s="12"/>
      <c r="ASD18" s="12"/>
      <c r="ASE18" s="12"/>
      <c r="ASF18" s="12"/>
      <c r="ASG18" s="12"/>
      <c r="ASH18" s="12"/>
      <c r="ASI18" s="12"/>
      <c r="ASJ18" s="12"/>
      <c r="ASK18" s="12"/>
      <c r="ASL18" s="12"/>
      <c r="ASM18" s="12"/>
      <c r="ASN18" s="12"/>
      <c r="ASO18" s="12"/>
      <c r="ASP18" s="12"/>
      <c r="ASQ18" s="12"/>
      <c r="ASR18" s="12"/>
      <c r="ASS18" s="12"/>
      <c r="AST18" s="12"/>
      <c r="ASU18" s="12"/>
      <c r="ASV18" s="12"/>
      <c r="ASW18" s="12"/>
      <c r="ASX18" s="12"/>
      <c r="ASY18" s="12"/>
      <c r="ASZ18" s="12"/>
      <c r="ATA18" s="12"/>
      <c r="ATB18" s="12"/>
      <c r="ATC18" s="12"/>
      <c r="ATD18" s="12"/>
      <c r="ATE18" s="12"/>
      <c r="ATF18" s="12"/>
      <c r="ATG18" s="12"/>
      <c r="ATH18" s="12"/>
      <c r="ATI18" s="12"/>
      <c r="ATJ18" s="12"/>
      <c r="ATK18" s="12"/>
      <c r="ATL18" s="12"/>
      <c r="ATM18" s="12"/>
      <c r="ATN18" s="12"/>
      <c r="ATO18" s="12"/>
      <c r="ATP18" s="12"/>
      <c r="ATQ18" s="12"/>
      <c r="ATR18" s="12"/>
      <c r="ATS18" s="12"/>
      <c r="ATT18" s="12"/>
      <c r="ATU18" s="12"/>
      <c r="ATV18" s="12"/>
      <c r="ATW18" s="12"/>
      <c r="ATX18" s="12"/>
      <c r="ATY18" s="12"/>
      <c r="ATZ18" s="12"/>
      <c r="AUA18" s="12"/>
      <c r="AUB18" s="12"/>
      <c r="AUC18" s="12"/>
      <c r="AUD18" s="12"/>
      <c r="AUE18" s="12"/>
      <c r="AUF18" s="12"/>
      <c r="AUG18" s="12"/>
      <c r="AUH18" s="12"/>
      <c r="AUI18" s="12"/>
      <c r="AUJ18" s="12"/>
      <c r="AUK18" s="12"/>
      <c r="AUL18" s="12"/>
      <c r="AUM18" s="12"/>
      <c r="AUN18" s="12"/>
      <c r="AUO18" s="12"/>
      <c r="AUP18" s="12"/>
      <c r="AUQ18" s="12"/>
      <c r="AUR18" s="12"/>
      <c r="AUS18" s="12"/>
      <c r="AUT18" s="12"/>
      <c r="AUU18" s="12"/>
      <c r="AUV18" s="12"/>
      <c r="AUW18" s="12"/>
      <c r="AUX18" s="12"/>
      <c r="AUY18" s="12"/>
      <c r="AUZ18" s="12"/>
      <c r="AVA18" s="12"/>
      <c r="AVB18" s="12"/>
      <c r="AVC18" s="12"/>
      <c r="AVD18" s="12"/>
      <c r="AVE18" s="12"/>
      <c r="AVF18" s="12"/>
      <c r="AVG18" s="12"/>
      <c r="AVH18" s="12"/>
      <c r="AVI18" s="12"/>
      <c r="AVJ18" s="12"/>
      <c r="AVK18" s="12"/>
      <c r="AVL18" s="12"/>
      <c r="AVM18" s="12"/>
      <c r="AVN18" s="12"/>
      <c r="AVO18" s="12"/>
      <c r="AVP18" s="12"/>
      <c r="AVQ18" s="12"/>
      <c r="AVR18" s="12"/>
      <c r="AVS18" s="12"/>
      <c r="AVT18" s="12"/>
      <c r="AVU18" s="12"/>
      <c r="AVV18" s="12"/>
      <c r="AVW18" s="12"/>
      <c r="AVX18" s="12"/>
      <c r="AVY18" s="12"/>
      <c r="AVZ18" s="12"/>
      <c r="AWA18" s="12"/>
      <c r="AWB18" s="12"/>
      <c r="AWC18" s="12"/>
      <c r="AWD18" s="12"/>
      <c r="AWE18" s="12"/>
      <c r="AWF18" s="12"/>
      <c r="AWG18" s="12"/>
      <c r="AWH18" s="12"/>
      <c r="AWI18" s="12"/>
      <c r="AWJ18" s="12"/>
      <c r="AWK18" s="12"/>
      <c r="AWL18" s="12"/>
      <c r="AWM18" s="12"/>
      <c r="AWN18" s="12"/>
      <c r="AWO18" s="12"/>
      <c r="AWP18" s="12"/>
      <c r="AWQ18" s="12"/>
      <c r="AWR18" s="12"/>
      <c r="AWS18" s="12"/>
      <c r="AWT18" s="12"/>
      <c r="AWU18" s="12"/>
      <c r="AWV18" s="12"/>
      <c r="AWW18" s="12"/>
      <c r="AWX18" s="12"/>
      <c r="AWY18" s="12"/>
      <c r="AWZ18" s="12"/>
      <c r="AXA18" s="12"/>
      <c r="AXB18" s="12"/>
      <c r="AXC18" s="12"/>
      <c r="AXD18" s="12"/>
      <c r="AXE18" s="12"/>
      <c r="AXF18" s="12"/>
      <c r="AXG18" s="12"/>
      <c r="AXH18" s="12"/>
      <c r="AXI18" s="12"/>
      <c r="AXJ18" s="12"/>
      <c r="AXK18" s="12"/>
      <c r="AXL18" s="12"/>
      <c r="AXM18" s="12"/>
      <c r="AXN18" s="12"/>
      <c r="AXO18" s="12"/>
      <c r="AXP18" s="12"/>
      <c r="AXQ18" s="12"/>
      <c r="AXR18" s="12"/>
      <c r="AXS18" s="12"/>
      <c r="AXT18" s="12"/>
      <c r="AXU18" s="12"/>
      <c r="AXV18" s="12"/>
      <c r="AXW18" s="12"/>
      <c r="AXX18" s="12"/>
      <c r="AXY18" s="12"/>
      <c r="AXZ18" s="12"/>
      <c r="AYA18" s="12"/>
      <c r="AYB18" s="12"/>
      <c r="AYC18" s="12"/>
      <c r="AYD18" s="12"/>
      <c r="AYE18" s="12"/>
      <c r="AYF18" s="12"/>
      <c r="AYG18" s="12"/>
      <c r="AYH18" s="12"/>
      <c r="AYI18" s="12"/>
      <c r="AYJ18" s="12"/>
      <c r="AYK18" s="12"/>
      <c r="AYL18" s="12"/>
      <c r="AYM18" s="12"/>
      <c r="AYN18" s="12"/>
      <c r="AYO18" s="12"/>
      <c r="AYP18" s="12"/>
      <c r="AYQ18" s="12"/>
      <c r="AYR18" s="12"/>
      <c r="AYS18" s="12"/>
      <c r="AYT18" s="12"/>
      <c r="AYU18" s="12"/>
      <c r="AYV18" s="12"/>
      <c r="AYW18" s="12"/>
      <c r="AYX18" s="12"/>
      <c r="AYY18" s="12"/>
      <c r="AYZ18" s="12"/>
      <c r="AZA18" s="12"/>
      <c r="AZB18" s="12"/>
      <c r="AZC18" s="12"/>
      <c r="AZD18" s="12"/>
      <c r="AZE18" s="12"/>
      <c r="AZF18" s="12"/>
      <c r="AZG18" s="12"/>
      <c r="AZH18" s="12"/>
      <c r="AZI18" s="12"/>
      <c r="AZJ18" s="12"/>
      <c r="AZK18" s="12"/>
      <c r="AZL18" s="12"/>
      <c r="AZM18" s="12"/>
      <c r="AZN18" s="12"/>
      <c r="AZO18" s="12"/>
      <c r="AZP18" s="12"/>
      <c r="AZQ18" s="12"/>
      <c r="AZR18" s="12"/>
      <c r="AZS18" s="12"/>
      <c r="AZT18" s="12"/>
      <c r="AZU18" s="12"/>
      <c r="AZV18" s="12"/>
      <c r="AZW18" s="12"/>
      <c r="AZX18" s="12"/>
      <c r="AZY18" s="12"/>
      <c r="AZZ18" s="12"/>
      <c r="BAA18" s="12"/>
      <c r="BAB18" s="12"/>
      <c r="BAC18" s="12"/>
      <c r="BAD18" s="12"/>
      <c r="BAE18" s="12"/>
      <c r="BAF18" s="12"/>
      <c r="BAG18" s="12"/>
      <c r="BAH18" s="12"/>
      <c r="BAI18" s="12"/>
      <c r="BAJ18" s="12"/>
      <c r="BAK18" s="12"/>
      <c r="BAL18" s="12"/>
      <c r="BAM18" s="12"/>
      <c r="BAN18" s="12"/>
      <c r="BAO18" s="12"/>
      <c r="BAP18" s="12"/>
      <c r="BAQ18" s="12"/>
      <c r="BAR18" s="12"/>
      <c r="BAS18" s="12"/>
      <c r="BAT18" s="12"/>
      <c r="BAU18" s="12"/>
      <c r="BAV18" s="12"/>
      <c r="BAW18" s="12"/>
      <c r="BAX18" s="12"/>
      <c r="BAY18" s="12"/>
      <c r="BAZ18" s="12"/>
      <c r="BBA18" s="12"/>
      <c r="BBB18" s="12"/>
      <c r="BBC18" s="12"/>
      <c r="BBD18" s="12"/>
      <c r="BBE18" s="12"/>
      <c r="BBF18" s="12"/>
      <c r="BBG18" s="12"/>
      <c r="BBH18" s="12"/>
      <c r="BBI18" s="12"/>
      <c r="BBJ18" s="12"/>
      <c r="BBK18" s="12"/>
      <c r="BBL18" s="12"/>
      <c r="BBM18" s="12"/>
      <c r="BBN18" s="12"/>
      <c r="BBO18" s="12"/>
      <c r="BBP18" s="12"/>
      <c r="BBQ18" s="12"/>
      <c r="BBR18" s="12"/>
      <c r="BBS18" s="12"/>
      <c r="BBT18" s="12"/>
      <c r="BBU18" s="12"/>
      <c r="BBV18" s="12"/>
      <c r="BBW18" s="12"/>
      <c r="BBX18" s="12"/>
      <c r="BBY18" s="12"/>
      <c r="BBZ18" s="12"/>
      <c r="BCA18" s="12"/>
      <c r="BCB18" s="12"/>
      <c r="BCC18" s="12"/>
      <c r="BCD18" s="12"/>
      <c r="BCE18" s="12"/>
      <c r="BCF18" s="12"/>
      <c r="BCG18" s="12"/>
      <c r="BCH18" s="12"/>
      <c r="BCI18" s="12"/>
      <c r="BCJ18" s="12"/>
      <c r="BCK18" s="12"/>
      <c r="BCL18" s="12"/>
      <c r="BCM18" s="12"/>
      <c r="BCN18" s="12"/>
      <c r="BCO18" s="12"/>
      <c r="BCP18" s="12"/>
      <c r="BCQ18" s="12"/>
      <c r="BCR18" s="12"/>
      <c r="BCS18" s="12"/>
      <c r="BCT18" s="12"/>
      <c r="BCU18" s="12"/>
      <c r="BCV18" s="12"/>
      <c r="BCW18" s="12"/>
      <c r="BCX18" s="12"/>
      <c r="BCY18" s="12"/>
      <c r="BCZ18" s="12"/>
      <c r="BDA18" s="12"/>
      <c r="BDB18" s="12"/>
      <c r="BDC18" s="12"/>
      <c r="BDD18" s="12"/>
      <c r="BDE18" s="12"/>
      <c r="BDF18" s="12"/>
      <c r="BDG18" s="12"/>
      <c r="BDH18" s="12"/>
      <c r="BDI18" s="12"/>
      <c r="BDJ18" s="12"/>
      <c r="BDK18" s="12"/>
      <c r="BDL18" s="12"/>
      <c r="BDM18" s="12"/>
      <c r="BDN18" s="12"/>
      <c r="BDO18" s="12"/>
      <c r="BDP18" s="12"/>
      <c r="BDQ18" s="12"/>
      <c r="BDR18" s="12"/>
      <c r="BDS18" s="12"/>
      <c r="BDT18" s="12"/>
      <c r="BDU18" s="12"/>
      <c r="BDV18" s="12"/>
      <c r="BDW18" s="12"/>
      <c r="BDX18" s="12"/>
      <c r="BDY18" s="12"/>
      <c r="BDZ18" s="12"/>
      <c r="BEA18" s="12"/>
      <c r="BEB18" s="12"/>
      <c r="BEC18" s="12"/>
      <c r="BED18" s="12"/>
      <c r="BEE18" s="12"/>
      <c r="BEF18" s="12"/>
      <c r="BEG18" s="12"/>
      <c r="BEH18" s="12"/>
      <c r="BEI18" s="12"/>
      <c r="BEJ18" s="12"/>
      <c r="BEK18" s="12"/>
      <c r="BEL18" s="12"/>
      <c r="BEM18" s="12"/>
      <c r="BEN18" s="12"/>
      <c r="BEO18" s="12"/>
      <c r="BEP18" s="12"/>
      <c r="BEQ18" s="12"/>
      <c r="BER18" s="12"/>
      <c r="BES18" s="12"/>
      <c r="BET18" s="12"/>
      <c r="BEU18" s="12"/>
      <c r="BEV18" s="12"/>
      <c r="BEW18" s="12"/>
      <c r="BEX18" s="12"/>
      <c r="BEY18" s="12"/>
      <c r="BEZ18" s="12"/>
      <c r="BFA18" s="12"/>
      <c r="BFB18" s="12"/>
      <c r="BFC18" s="12"/>
      <c r="BFD18" s="12"/>
      <c r="BFE18" s="12"/>
      <c r="BFF18" s="12"/>
      <c r="BFG18" s="12"/>
      <c r="BFH18" s="12"/>
      <c r="BFI18" s="12"/>
      <c r="BFJ18" s="12"/>
      <c r="BFK18" s="12"/>
      <c r="BFL18" s="12"/>
      <c r="BFM18" s="12"/>
      <c r="BFN18" s="12"/>
      <c r="BFO18" s="12"/>
      <c r="BFP18" s="12"/>
      <c r="BFQ18" s="12"/>
      <c r="BFR18" s="12"/>
      <c r="BFS18" s="12"/>
      <c r="BFT18" s="12"/>
      <c r="BFU18" s="12"/>
      <c r="BFV18" s="12"/>
      <c r="BFW18" s="12"/>
      <c r="BFX18" s="12"/>
      <c r="BFY18" s="12"/>
      <c r="BFZ18" s="12"/>
      <c r="BGA18" s="12"/>
      <c r="BGB18" s="12"/>
      <c r="BGC18" s="12"/>
    </row>
    <row r="19" spans="1:1537">
      <c r="A19" t="s">
        <v>178</v>
      </c>
      <c r="B19" s="12">
        <f>'Project Summary Table'!J54*-1</f>
        <v>0</v>
      </c>
      <c r="C19" s="12">
        <f>IF(C$2&lt;='Project Summary Table'!$D$30,('Project Summary Table'!$H54+'Project Summary Table'!$I54)*(1+'Project Summary Table'!$I$32)^(C$2-1),0)</f>
        <v>0</v>
      </c>
      <c r="D19" s="12">
        <f>IF(D$2&lt;='Project Summary Table'!$D$30,('Project Summary Table'!$H54+'Project Summary Table'!$I54)*(1+'Project Summary Table'!$I$32)^(D$2-1),0)</f>
        <v>0</v>
      </c>
      <c r="E19" s="12">
        <f>IF(E$2&lt;='Project Summary Table'!$D$30,('Project Summary Table'!$H54+'Project Summary Table'!$I54)*(1+'Project Summary Table'!$I$32)^(E$2-1),0)</f>
        <v>0</v>
      </c>
      <c r="F19" s="12">
        <f>IF(F$2&lt;='Project Summary Table'!$D$30,('Project Summary Table'!$H54+'Project Summary Table'!$I54)*(1+'Project Summary Table'!$I$32)^(F$2-1),0)</f>
        <v>0</v>
      </c>
      <c r="G19" s="12">
        <f>IF(G$2&lt;='Project Summary Table'!$D$30,('Project Summary Table'!$H54+'Project Summary Table'!$I54)*(1+'Project Summary Table'!$I$32)^(G$2-1),0)</f>
        <v>0</v>
      </c>
      <c r="H19" s="12">
        <f>IF(H$2&lt;='Project Summary Table'!$D$30,('Project Summary Table'!$H54+'Project Summary Table'!$I54)*(1+'Project Summary Table'!$I$32)^(H$2-1),0)</f>
        <v>0</v>
      </c>
      <c r="I19" s="12">
        <f>IF(I$2&lt;='Project Summary Table'!$D$30,('Project Summary Table'!$H54+'Project Summary Table'!$I54)*(1+'Project Summary Table'!$I$32)^(I$2-1),0)</f>
        <v>0</v>
      </c>
      <c r="J19" s="12">
        <f>IF(J$2&lt;='Project Summary Table'!$D$30,('Project Summary Table'!$H54+'Project Summary Table'!$I54)*(1+'Project Summary Table'!$I$32)^(J$2-1),0)</f>
        <v>0</v>
      </c>
      <c r="K19" s="12">
        <f>IF(K$2&lt;='Project Summary Table'!$D$30,('Project Summary Table'!$H54+'Project Summary Table'!$I54)*(1+'Project Summary Table'!$I$32)^(K$2-1),0)</f>
        <v>0</v>
      </c>
      <c r="L19" s="12">
        <f>IF(L$2&lt;='Project Summary Table'!$D$30,('Project Summary Table'!$H54+'Project Summary Table'!$I54)*(1+'Project Summary Table'!$I$32)^(L$2-1),0)</f>
        <v>0</v>
      </c>
      <c r="M19" s="12">
        <f>IF(M$2&lt;='Project Summary Table'!$D$30,('Project Summary Table'!$H54+'Project Summary Table'!$I54)*(1+'Project Summary Table'!$I$32)^(M$2-1),0)</f>
        <v>0</v>
      </c>
      <c r="N19" s="12">
        <f>IF(N$2&lt;='Project Summary Table'!$D$30,('Project Summary Table'!$H54+'Project Summary Table'!$I54)*(1+'Project Summary Table'!$I$32)^(N$2-1),0)</f>
        <v>0</v>
      </c>
      <c r="O19" s="12">
        <f>IF(O$2&lt;='Project Summary Table'!$D$30,('Project Summary Table'!$H54+'Project Summary Table'!$I54)*(1+'Project Summary Table'!$I$32)^(O$2-1),0)</f>
        <v>0</v>
      </c>
      <c r="P19" s="12">
        <f>IF(P$2&lt;='Project Summary Table'!$D$30,('Project Summary Table'!$H54+'Project Summary Table'!$I54)*(1+'Project Summary Table'!$I$32)^(P$2-1),0)</f>
        <v>0</v>
      </c>
      <c r="Q19" s="12">
        <f>IF(Q$2&lt;='Project Summary Table'!$D$30,('Project Summary Table'!$H54+'Project Summary Table'!$I54)*(1+'Project Summary Table'!$I$32)^(Q$2-1),0)</f>
        <v>0</v>
      </c>
      <c r="R19" s="12">
        <f>IF(R$2&lt;='Project Summary Table'!$D$30,('Project Summary Table'!$H54+'Project Summary Table'!$I54)*(1+'Project Summary Table'!$I$32)^(R$2-1),0)</f>
        <v>0</v>
      </c>
      <c r="S19" s="12">
        <f>IF(S$2&lt;='Project Summary Table'!$D$30,('Project Summary Table'!$H54+'Project Summary Table'!$I54)*(1+'Project Summary Table'!$I$32)^(S$2-1),0)</f>
        <v>0</v>
      </c>
      <c r="T19" s="12">
        <f>IF(T$2&lt;='Project Summary Table'!$D$30,('Project Summary Table'!$H54+'Project Summary Table'!$I54)*(1+'Project Summary Table'!$I$32)^(T$2-1),0)</f>
        <v>0</v>
      </c>
      <c r="U19" s="12">
        <f>IF(U$2&lt;='Project Summary Table'!$D$30,('Project Summary Table'!$H54+'Project Summary Table'!$I54)*(1+'Project Summary Table'!$I$32)^(U$2-1),0)</f>
        <v>0</v>
      </c>
      <c r="V19" s="12">
        <f>IF(V$2&lt;='Project Summary Table'!$D$30,('Project Summary Table'!$H54+'Project Summary Table'!$I54)*(1+'Project Summary Table'!$I$32)^(V$2-1),0)</f>
        <v>0</v>
      </c>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row>
    <row r="20" spans="1:1537">
      <c r="A20" t="s">
        <v>179</v>
      </c>
      <c r="B20" s="12">
        <f>'Project Summary Table'!J55*-1</f>
        <v>0</v>
      </c>
      <c r="C20" s="12">
        <f>IF(C$2&lt;='Project Summary Table'!$D$30,('Project Summary Table'!$H55+'Project Summary Table'!$I55)*(1+'Project Summary Table'!$I$32)^(C$2-1),0)</f>
        <v>0</v>
      </c>
      <c r="D20" s="12">
        <f>IF(D$2&lt;='Project Summary Table'!$D$30,('Project Summary Table'!$H55+'Project Summary Table'!$I55)*(1+'Project Summary Table'!$I$32)^(D$2-1),0)</f>
        <v>0</v>
      </c>
      <c r="E20" s="12">
        <f>IF(E$2&lt;='Project Summary Table'!$D$30,('Project Summary Table'!$H55+'Project Summary Table'!$I55)*(1+'Project Summary Table'!$I$32)^(E$2-1),0)</f>
        <v>0</v>
      </c>
      <c r="F20" s="12">
        <f>IF(F$2&lt;='Project Summary Table'!$D$30,('Project Summary Table'!$H55+'Project Summary Table'!$I55)*(1+'Project Summary Table'!$I$32)^(F$2-1),0)</f>
        <v>0</v>
      </c>
      <c r="G20" s="12">
        <f>IF(G$2&lt;='Project Summary Table'!$D$30,('Project Summary Table'!$H55+'Project Summary Table'!$I55)*(1+'Project Summary Table'!$I$32)^(G$2-1),0)</f>
        <v>0</v>
      </c>
      <c r="H20" s="12">
        <f>IF(H$2&lt;='Project Summary Table'!$D$30,('Project Summary Table'!$H55+'Project Summary Table'!$I55)*(1+'Project Summary Table'!$I$32)^(H$2-1),0)</f>
        <v>0</v>
      </c>
      <c r="I20" s="12">
        <f>IF(I$2&lt;='Project Summary Table'!$D$30,('Project Summary Table'!$H55+'Project Summary Table'!$I55)*(1+'Project Summary Table'!$I$32)^(I$2-1),0)</f>
        <v>0</v>
      </c>
      <c r="J20" s="12">
        <f>IF(J$2&lt;='Project Summary Table'!$D$30,('Project Summary Table'!$H55+'Project Summary Table'!$I55)*(1+'Project Summary Table'!$I$32)^(J$2-1),0)</f>
        <v>0</v>
      </c>
      <c r="K20" s="12">
        <f>IF(K$2&lt;='Project Summary Table'!$D$30,('Project Summary Table'!$H55+'Project Summary Table'!$I55)*(1+'Project Summary Table'!$I$32)^(K$2-1),0)</f>
        <v>0</v>
      </c>
      <c r="L20" s="12">
        <f>IF(L$2&lt;='Project Summary Table'!$D$30,('Project Summary Table'!$H55+'Project Summary Table'!$I55)*(1+'Project Summary Table'!$I$32)^(L$2-1),0)</f>
        <v>0</v>
      </c>
      <c r="M20" s="12">
        <f>IF(M$2&lt;='Project Summary Table'!$D$30,('Project Summary Table'!$H55+'Project Summary Table'!$I55)*(1+'Project Summary Table'!$I$32)^(M$2-1),0)</f>
        <v>0</v>
      </c>
      <c r="N20" s="12">
        <f>IF(N$2&lt;='Project Summary Table'!$D$30,('Project Summary Table'!$H55+'Project Summary Table'!$I55)*(1+'Project Summary Table'!$I$32)^(N$2-1),0)</f>
        <v>0</v>
      </c>
      <c r="O20" s="12">
        <f>IF(O$2&lt;='Project Summary Table'!$D$30,('Project Summary Table'!$H55+'Project Summary Table'!$I55)*(1+'Project Summary Table'!$I$32)^(O$2-1),0)</f>
        <v>0</v>
      </c>
      <c r="P20" s="12">
        <f>IF(P$2&lt;='Project Summary Table'!$D$30,('Project Summary Table'!$H55+'Project Summary Table'!$I55)*(1+'Project Summary Table'!$I$32)^(P$2-1),0)</f>
        <v>0</v>
      </c>
      <c r="Q20" s="12">
        <f>IF(Q$2&lt;='Project Summary Table'!$D$30,('Project Summary Table'!$H55+'Project Summary Table'!$I55)*(1+'Project Summary Table'!$I$32)^(Q$2-1),0)</f>
        <v>0</v>
      </c>
      <c r="R20" s="12">
        <f>IF(R$2&lt;='Project Summary Table'!$D$30,('Project Summary Table'!$H55+'Project Summary Table'!$I55)*(1+'Project Summary Table'!$I$32)^(R$2-1),0)</f>
        <v>0</v>
      </c>
      <c r="S20" s="12">
        <f>IF(S$2&lt;='Project Summary Table'!$D$30,('Project Summary Table'!$H55+'Project Summary Table'!$I55)*(1+'Project Summary Table'!$I$32)^(S$2-1),0)</f>
        <v>0</v>
      </c>
      <c r="T20" s="12">
        <f>IF(T$2&lt;='Project Summary Table'!$D$30,('Project Summary Table'!$H55+'Project Summary Table'!$I55)*(1+'Project Summary Table'!$I$32)^(T$2-1),0)</f>
        <v>0</v>
      </c>
      <c r="U20" s="12">
        <f>IF(U$2&lt;='Project Summary Table'!$D$30,('Project Summary Table'!$H55+'Project Summary Table'!$I55)*(1+'Project Summary Table'!$I$32)^(U$2-1),0)</f>
        <v>0</v>
      </c>
      <c r="V20" s="12">
        <f>IF(V$2&lt;='Project Summary Table'!$D$30,('Project Summary Table'!$H55+'Project Summary Table'!$I55)*(1+'Project Summary Table'!$I$32)^(V$2-1),0)</f>
        <v>0</v>
      </c>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c r="ALZ20" s="12"/>
      <c r="AMA20" s="12"/>
      <c r="AMB20" s="12"/>
      <c r="AMC20" s="12"/>
      <c r="AMD20" s="12"/>
      <c r="AME20" s="12"/>
      <c r="AMF20" s="12"/>
      <c r="AMG20" s="12"/>
      <c r="AMH20" s="12"/>
      <c r="AMI20" s="12"/>
      <c r="AMJ20" s="12"/>
      <c r="AMK20" s="12"/>
      <c r="AML20" s="12"/>
      <c r="AMM20" s="12"/>
      <c r="AMN20" s="12"/>
      <c r="AMO20" s="12"/>
      <c r="AMP20" s="12"/>
      <c r="AMQ20" s="12"/>
      <c r="AMR20" s="12"/>
      <c r="AMS20" s="12"/>
      <c r="AMT20" s="12"/>
      <c r="AMU20" s="12"/>
      <c r="AMV20" s="12"/>
      <c r="AMW20" s="12"/>
      <c r="AMX20" s="12"/>
      <c r="AMY20" s="12"/>
      <c r="AMZ20" s="12"/>
      <c r="ANA20" s="12"/>
      <c r="ANB20" s="12"/>
      <c r="ANC20" s="12"/>
      <c r="AND20" s="12"/>
      <c r="ANE20" s="12"/>
      <c r="ANF20" s="12"/>
      <c r="ANG20" s="12"/>
      <c r="ANH20" s="12"/>
      <c r="ANI20" s="12"/>
      <c r="ANJ20" s="12"/>
      <c r="ANK20" s="12"/>
      <c r="ANL20" s="12"/>
      <c r="ANM20" s="12"/>
      <c r="ANN20" s="12"/>
      <c r="ANO20" s="12"/>
      <c r="ANP20" s="12"/>
      <c r="ANQ20" s="12"/>
      <c r="ANR20" s="12"/>
      <c r="ANS20" s="12"/>
      <c r="ANT20" s="12"/>
      <c r="ANU20" s="12"/>
      <c r="ANV20" s="12"/>
      <c r="ANW20" s="12"/>
      <c r="ANX20" s="12"/>
      <c r="ANY20" s="12"/>
      <c r="ANZ20" s="12"/>
      <c r="AOA20" s="12"/>
      <c r="AOB20" s="12"/>
      <c r="AOC20" s="12"/>
      <c r="AOD20" s="12"/>
      <c r="AOE20" s="12"/>
      <c r="AOF20" s="12"/>
      <c r="AOG20" s="12"/>
      <c r="AOH20" s="12"/>
      <c r="AOI20" s="12"/>
      <c r="AOJ20" s="12"/>
      <c r="AOK20" s="12"/>
      <c r="AOL20" s="12"/>
      <c r="AOM20" s="12"/>
      <c r="AON20" s="12"/>
      <c r="AOO20" s="12"/>
      <c r="AOP20" s="12"/>
      <c r="AOQ20" s="12"/>
      <c r="AOR20" s="12"/>
      <c r="AOS20" s="12"/>
      <c r="AOT20" s="12"/>
      <c r="AOU20" s="12"/>
      <c r="AOV20" s="12"/>
      <c r="AOW20" s="12"/>
      <c r="AOX20" s="12"/>
      <c r="AOY20" s="12"/>
      <c r="AOZ20" s="12"/>
      <c r="APA20" s="12"/>
      <c r="APB20" s="12"/>
      <c r="APC20" s="12"/>
      <c r="APD20" s="12"/>
      <c r="APE20" s="12"/>
      <c r="APF20" s="12"/>
      <c r="APG20" s="12"/>
      <c r="APH20" s="12"/>
      <c r="API20" s="12"/>
      <c r="APJ20" s="12"/>
      <c r="APK20" s="12"/>
      <c r="APL20" s="12"/>
      <c r="APM20" s="12"/>
      <c r="APN20" s="12"/>
      <c r="APO20" s="12"/>
      <c r="APP20" s="12"/>
      <c r="APQ20" s="12"/>
      <c r="APR20" s="12"/>
      <c r="APS20" s="12"/>
      <c r="APT20" s="12"/>
      <c r="APU20" s="12"/>
      <c r="APV20" s="12"/>
      <c r="APW20" s="12"/>
      <c r="APX20" s="12"/>
      <c r="APY20" s="12"/>
      <c r="APZ20" s="12"/>
      <c r="AQA20" s="12"/>
      <c r="AQB20" s="12"/>
      <c r="AQC20" s="12"/>
      <c r="AQD20" s="12"/>
      <c r="AQE20" s="12"/>
      <c r="AQF20" s="12"/>
      <c r="AQG20" s="12"/>
      <c r="AQH20" s="12"/>
      <c r="AQI20" s="12"/>
      <c r="AQJ20" s="12"/>
      <c r="AQK20" s="12"/>
      <c r="AQL20" s="12"/>
      <c r="AQM20" s="12"/>
      <c r="AQN20" s="12"/>
      <c r="AQO20" s="12"/>
      <c r="AQP20" s="12"/>
      <c r="AQQ20" s="12"/>
      <c r="AQR20" s="12"/>
      <c r="AQS20" s="12"/>
      <c r="AQT20" s="12"/>
      <c r="AQU20" s="12"/>
      <c r="AQV20" s="12"/>
      <c r="AQW20" s="12"/>
      <c r="AQX20" s="12"/>
      <c r="AQY20" s="12"/>
      <c r="AQZ20" s="12"/>
      <c r="ARA20" s="12"/>
      <c r="ARB20" s="12"/>
      <c r="ARC20" s="12"/>
      <c r="ARD20" s="12"/>
      <c r="ARE20" s="12"/>
      <c r="ARF20" s="12"/>
      <c r="ARG20" s="12"/>
      <c r="ARH20" s="12"/>
      <c r="ARI20" s="12"/>
      <c r="ARJ20" s="12"/>
      <c r="ARK20" s="12"/>
      <c r="ARL20" s="12"/>
      <c r="ARM20" s="12"/>
      <c r="ARN20" s="12"/>
      <c r="ARO20" s="12"/>
      <c r="ARP20" s="12"/>
      <c r="ARQ20" s="12"/>
      <c r="ARR20" s="12"/>
      <c r="ARS20" s="12"/>
      <c r="ART20" s="12"/>
      <c r="ARU20" s="12"/>
      <c r="ARV20" s="12"/>
      <c r="ARW20" s="12"/>
      <c r="ARX20" s="12"/>
      <c r="ARY20" s="12"/>
      <c r="ARZ20" s="12"/>
      <c r="ASA20" s="12"/>
      <c r="ASB20" s="12"/>
      <c r="ASC20" s="12"/>
      <c r="ASD20" s="12"/>
      <c r="ASE20" s="12"/>
      <c r="ASF20" s="12"/>
      <c r="ASG20" s="12"/>
      <c r="ASH20" s="12"/>
      <c r="ASI20" s="12"/>
      <c r="ASJ20" s="12"/>
      <c r="ASK20" s="12"/>
      <c r="ASL20" s="12"/>
      <c r="ASM20" s="12"/>
      <c r="ASN20" s="12"/>
      <c r="ASO20" s="12"/>
      <c r="ASP20" s="12"/>
      <c r="ASQ20" s="12"/>
      <c r="ASR20" s="12"/>
      <c r="ASS20" s="12"/>
      <c r="AST20" s="12"/>
      <c r="ASU20" s="12"/>
      <c r="ASV20" s="12"/>
      <c r="ASW20" s="12"/>
      <c r="ASX20" s="12"/>
      <c r="ASY20" s="12"/>
      <c r="ASZ20" s="12"/>
      <c r="ATA20" s="12"/>
      <c r="ATB20" s="12"/>
      <c r="ATC20" s="12"/>
      <c r="ATD20" s="12"/>
      <c r="ATE20" s="12"/>
      <c r="ATF20" s="12"/>
      <c r="ATG20" s="12"/>
      <c r="ATH20" s="12"/>
      <c r="ATI20" s="12"/>
      <c r="ATJ20" s="12"/>
      <c r="ATK20" s="12"/>
      <c r="ATL20" s="12"/>
      <c r="ATM20" s="12"/>
      <c r="ATN20" s="12"/>
      <c r="ATO20" s="12"/>
      <c r="ATP20" s="12"/>
      <c r="ATQ20" s="12"/>
      <c r="ATR20" s="12"/>
      <c r="ATS20" s="12"/>
      <c r="ATT20" s="12"/>
      <c r="ATU20" s="12"/>
      <c r="ATV20" s="12"/>
      <c r="ATW20" s="12"/>
      <c r="ATX20" s="12"/>
      <c r="ATY20" s="12"/>
      <c r="ATZ20" s="12"/>
      <c r="AUA20" s="12"/>
      <c r="AUB20" s="12"/>
      <c r="AUC20" s="12"/>
      <c r="AUD20" s="12"/>
      <c r="AUE20" s="12"/>
      <c r="AUF20" s="12"/>
      <c r="AUG20" s="12"/>
      <c r="AUH20" s="12"/>
      <c r="AUI20" s="12"/>
      <c r="AUJ20" s="12"/>
      <c r="AUK20" s="12"/>
      <c r="AUL20" s="12"/>
      <c r="AUM20" s="12"/>
      <c r="AUN20" s="12"/>
      <c r="AUO20" s="12"/>
      <c r="AUP20" s="12"/>
      <c r="AUQ20" s="12"/>
      <c r="AUR20" s="12"/>
      <c r="AUS20" s="12"/>
      <c r="AUT20" s="12"/>
      <c r="AUU20" s="12"/>
      <c r="AUV20" s="12"/>
      <c r="AUW20" s="12"/>
      <c r="AUX20" s="12"/>
      <c r="AUY20" s="12"/>
      <c r="AUZ20" s="12"/>
      <c r="AVA20" s="12"/>
      <c r="AVB20" s="12"/>
      <c r="AVC20" s="12"/>
      <c r="AVD20" s="12"/>
      <c r="AVE20" s="12"/>
      <c r="AVF20" s="12"/>
      <c r="AVG20" s="12"/>
      <c r="AVH20" s="12"/>
      <c r="AVI20" s="12"/>
      <c r="AVJ20" s="12"/>
      <c r="AVK20" s="12"/>
      <c r="AVL20" s="12"/>
      <c r="AVM20" s="12"/>
      <c r="AVN20" s="12"/>
      <c r="AVO20" s="12"/>
      <c r="AVP20" s="12"/>
      <c r="AVQ20" s="12"/>
      <c r="AVR20" s="12"/>
      <c r="AVS20" s="12"/>
      <c r="AVT20" s="12"/>
      <c r="AVU20" s="12"/>
      <c r="AVV20" s="12"/>
      <c r="AVW20" s="12"/>
      <c r="AVX20" s="12"/>
      <c r="AVY20" s="12"/>
      <c r="AVZ20" s="12"/>
      <c r="AWA20" s="12"/>
      <c r="AWB20" s="12"/>
      <c r="AWC20" s="12"/>
      <c r="AWD20" s="12"/>
      <c r="AWE20" s="12"/>
      <c r="AWF20" s="12"/>
      <c r="AWG20" s="12"/>
      <c r="AWH20" s="12"/>
      <c r="AWI20" s="12"/>
      <c r="AWJ20" s="12"/>
      <c r="AWK20" s="12"/>
      <c r="AWL20" s="12"/>
      <c r="AWM20" s="12"/>
      <c r="AWN20" s="12"/>
      <c r="AWO20" s="12"/>
      <c r="AWP20" s="12"/>
      <c r="AWQ20" s="12"/>
      <c r="AWR20" s="12"/>
      <c r="AWS20" s="12"/>
      <c r="AWT20" s="12"/>
      <c r="AWU20" s="12"/>
      <c r="AWV20" s="12"/>
      <c r="AWW20" s="12"/>
      <c r="AWX20" s="12"/>
      <c r="AWY20" s="12"/>
      <c r="AWZ20" s="12"/>
      <c r="AXA20" s="12"/>
      <c r="AXB20" s="12"/>
      <c r="AXC20" s="12"/>
      <c r="AXD20" s="12"/>
      <c r="AXE20" s="12"/>
      <c r="AXF20" s="12"/>
      <c r="AXG20" s="12"/>
      <c r="AXH20" s="12"/>
      <c r="AXI20" s="12"/>
      <c r="AXJ20" s="12"/>
      <c r="AXK20" s="12"/>
      <c r="AXL20" s="12"/>
      <c r="AXM20" s="12"/>
      <c r="AXN20" s="12"/>
      <c r="AXO20" s="12"/>
      <c r="AXP20" s="12"/>
      <c r="AXQ20" s="12"/>
      <c r="AXR20" s="12"/>
      <c r="AXS20" s="12"/>
      <c r="AXT20" s="12"/>
      <c r="AXU20" s="12"/>
      <c r="AXV20" s="12"/>
      <c r="AXW20" s="12"/>
      <c r="AXX20" s="12"/>
      <c r="AXY20" s="12"/>
      <c r="AXZ20" s="12"/>
      <c r="AYA20" s="12"/>
      <c r="AYB20" s="12"/>
      <c r="AYC20" s="12"/>
      <c r="AYD20" s="12"/>
      <c r="AYE20" s="12"/>
      <c r="AYF20" s="12"/>
      <c r="AYG20" s="12"/>
      <c r="AYH20" s="12"/>
      <c r="AYI20" s="12"/>
      <c r="AYJ20" s="12"/>
      <c r="AYK20" s="12"/>
      <c r="AYL20" s="12"/>
      <c r="AYM20" s="12"/>
      <c r="AYN20" s="12"/>
      <c r="AYO20" s="12"/>
      <c r="AYP20" s="12"/>
      <c r="AYQ20" s="12"/>
      <c r="AYR20" s="12"/>
      <c r="AYS20" s="12"/>
      <c r="AYT20" s="12"/>
      <c r="AYU20" s="12"/>
      <c r="AYV20" s="12"/>
      <c r="AYW20" s="12"/>
      <c r="AYX20" s="12"/>
      <c r="AYY20" s="12"/>
      <c r="AYZ20" s="12"/>
      <c r="AZA20" s="12"/>
      <c r="AZB20" s="12"/>
      <c r="AZC20" s="12"/>
      <c r="AZD20" s="12"/>
      <c r="AZE20" s="12"/>
      <c r="AZF20" s="12"/>
      <c r="AZG20" s="12"/>
      <c r="AZH20" s="12"/>
      <c r="AZI20" s="12"/>
      <c r="AZJ20" s="12"/>
      <c r="AZK20" s="12"/>
      <c r="AZL20" s="12"/>
      <c r="AZM20" s="12"/>
      <c r="AZN20" s="12"/>
      <c r="AZO20" s="12"/>
      <c r="AZP20" s="12"/>
      <c r="AZQ20" s="12"/>
      <c r="AZR20" s="12"/>
      <c r="AZS20" s="12"/>
      <c r="AZT20" s="12"/>
      <c r="AZU20" s="12"/>
      <c r="AZV20" s="12"/>
      <c r="AZW20" s="12"/>
      <c r="AZX20" s="12"/>
      <c r="AZY20" s="12"/>
      <c r="AZZ20" s="12"/>
      <c r="BAA20" s="12"/>
      <c r="BAB20" s="12"/>
      <c r="BAC20" s="12"/>
      <c r="BAD20" s="12"/>
      <c r="BAE20" s="12"/>
      <c r="BAF20" s="12"/>
      <c r="BAG20" s="12"/>
      <c r="BAH20" s="12"/>
      <c r="BAI20" s="12"/>
      <c r="BAJ20" s="12"/>
      <c r="BAK20" s="12"/>
      <c r="BAL20" s="12"/>
      <c r="BAM20" s="12"/>
      <c r="BAN20" s="12"/>
      <c r="BAO20" s="12"/>
      <c r="BAP20" s="12"/>
      <c r="BAQ20" s="12"/>
      <c r="BAR20" s="12"/>
      <c r="BAS20" s="12"/>
      <c r="BAT20" s="12"/>
      <c r="BAU20" s="12"/>
      <c r="BAV20" s="12"/>
      <c r="BAW20" s="12"/>
      <c r="BAX20" s="12"/>
      <c r="BAY20" s="12"/>
      <c r="BAZ20" s="12"/>
      <c r="BBA20" s="12"/>
      <c r="BBB20" s="12"/>
      <c r="BBC20" s="12"/>
      <c r="BBD20" s="12"/>
      <c r="BBE20" s="12"/>
      <c r="BBF20" s="12"/>
      <c r="BBG20" s="12"/>
      <c r="BBH20" s="12"/>
      <c r="BBI20" s="12"/>
      <c r="BBJ20" s="12"/>
      <c r="BBK20" s="12"/>
      <c r="BBL20" s="12"/>
      <c r="BBM20" s="12"/>
      <c r="BBN20" s="12"/>
      <c r="BBO20" s="12"/>
      <c r="BBP20" s="12"/>
      <c r="BBQ20" s="12"/>
      <c r="BBR20" s="12"/>
      <c r="BBS20" s="12"/>
      <c r="BBT20" s="12"/>
      <c r="BBU20" s="12"/>
      <c r="BBV20" s="12"/>
      <c r="BBW20" s="12"/>
      <c r="BBX20" s="12"/>
      <c r="BBY20" s="12"/>
      <c r="BBZ20" s="12"/>
      <c r="BCA20" s="12"/>
      <c r="BCB20" s="12"/>
      <c r="BCC20" s="12"/>
      <c r="BCD20" s="12"/>
      <c r="BCE20" s="12"/>
      <c r="BCF20" s="12"/>
      <c r="BCG20" s="12"/>
      <c r="BCH20" s="12"/>
      <c r="BCI20" s="12"/>
      <c r="BCJ20" s="12"/>
      <c r="BCK20" s="12"/>
      <c r="BCL20" s="12"/>
      <c r="BCM20" s="12"/>
      <c r="BCN20" s="12"/>
      <c r="BCO20" s="12"/>
      <c r="BCP20" s="12"/>
      <c r="BCQ20" s="12"/>
      <c r="BCR20" s="12"/>
      <c r="BCS20" s="12"/>
      <c r="BCT20" s="12"/>
      <c r="BCU20" s="12"/>
      <c r="BCV20" s="12"/>
      <c r="BCW20" s="12"/>
      <c r="BCX20" s="12"/>
      <c r="BCY20" s="12"/>
      <c r="BCZ20" s="12"/>
      <c r="BDA20" s="12"/>
      <c r="BDB20" s="12"/>
      <c r="BDC20" s="12"/>
      <c r="BDD20" s="12"/>
      <c r="BDE20" s="12"/>
      <c r="BDF20" s="12"/>
      <c r="BDG20" s="12"/>
      <c r="BDH20" s="12"/>
      <c r="BDI20" s="12"/>
      <c r="BDJ20" s="12"/>
      <c r="BDK20" s="12"/>
      <c r="BDL20" s="12"/>
      <c r="BDM20" s="12"/>
      <c r="BDN20" s="12"/>
      <c r="BDO20" s="12"/>
      <c r="BDP20" s="12"/>
      <c r="BDQ20" s="12"/>
      <c r="BDR20" s="12"/>
      <c r="BDS20" s="12"/>
      <c r="BDT20" s="12"/>
      <c r="BDU20" s="12"/>
      <c r="BDV20" s="12"/>
      <c r="BDW20" s="12"/>
      <c r="BDX20" s="12"/>
      <c r="BDY20" s="12"/>
      <c r="BDZ20" s="12"/>
      <c r="BEA20" s="12"/>
      <c r="BEB20" s="12"/>
      <c r="BEC20" s="12"/>
      <c r="BED20" s="12"/>
      <c r="BEE20" s="12"/>
      <c r="BEF20" s="12"/>
      <c r="BEG20" s="12"/>
      <c r="BEH20" s="12"/>
      <c r="BEI20" s="12"/>
      <c r="BEJ20" s="12"/>
      <c r="BEK20" s="12"/>
      <c r="BEL20" s="12"/>
      <c r="BEM20" s="12"/>
      <c r="BEN20" s="12"/>
      <c r="BEO20" s="12"/>
      <c r="BEP20" s="12"/>
      <c r="BEQ20" s="12"/>
      <c r="BER20" s="12"/>
      <c r="BES20" s="12"/>
      <c r="BET20" s="12"/>
      <c r="BEU20" s="12"/>
      <c r="BEV20" s="12"/>
      <c r="BEW20" s="12"/>
      <c r="BEX20" s="12"/>
      <c r="BEY20" s="12"/>
      <c r="BEZ20" s="12"/>
      <c r="BFA20" s="12"/>
      <c r="BFB20" s="12"/>
      <c r="BFC20" s="12"/>
      <c r="BFD20" s="12"/>
      <c r="BFE20" s="12"/>
      <c r="BFF20" s="12"/>
      <c r="BFG20" s="12"/>
      <c r="BFH20" s="12"/>
      <c r="BFI20" s="12"/>
      <c r="BFJ20" s="12"/>
      <c r="BFK20" s="12"/>
      <c r="BFL20" s="12"/>
      <c r="BFM20" s="12"/>
      <c r="BFN20" s="12"/>
      <c r="BFO20" s="12"/>
      <c r="BFP20" s="12"/>
      <c r="BFQ20" s="12"/>
      <c r="BFR20" s="12"/>
      <c r="BFS20" s="12"/>
      <c r="BFT20" s="12"/>
      <c r="BFU20" s="12"/>
      <c r="BFV20" s="12"/>
      <c r="BFW20" s="12"/>
      <c r="BFX20" s="12"/>
      <c r="BFY20" s="12"/>
      <c r="BFZ20" s="12"/>
      <c r="BGA20" s="12"/>
      <c r="BGB20" s="12"/>
      <c r="BGC20" s="12"/>
    </row>
    <row r="21" spans="1:1537">
      <c r="A21" t="s">
        <v>149</v>
      </c>
      <c r="B21" s="12">
        <f>'Project Summary Table'!J56*-1</f>
        <v>0</v>
      </c>
      <c r="C21" s="12">
        <f>'Project Summary Table'!H56+'Project Summary Table'!I56</f>
        <v>0</v>
      </c>
      <c r="D21" s="12">
        <f>IF(D$2&lt;='Project Summary Table'!$D$30,('Project Summary Table'!$H56+'Project Summary Table'!$I56)*(1+'Project Summary Table'!$I$32)^(D$2-1),0)</f>
        <v>0</v>
      </c>
      <c r="E21" s="12">
        <f>IF(E$2&lt;='Project Summary Table'!$D$30,('Project Summary Table'!$H56+'Project Summary Table'!$I56)*(1+'Project Summary Table'!$I$32)^(E$2-1),0)</f>
        <v>0</v>
      </c>
      <c r="F21" s="12">
        <f>IF(F$2&lt;='Project Summary Table'!$D$30,('Project Summary Table'!$H56+'Project Summary Table'!$I56)*(1+'Project Summary Table'!$I$32)^(F$2-1),0)</f>
        <v>0</v>
      </c>
      <c r="G21" s="12">
        <f>IF(G$2&lt;='Project Summary Table'!$D$30,('Project Summary Table'!$H56+'Project Summary Table'!$I56)*(1+'Project Summary Table'!$I$32)^(G$2-1),0)</f>
        <v>0</v>
      </c>
      <c r="H21" s="12">
        <f>IF(H$2&lt;='Project Summary Table'!$D$30,('Project Summary Table'!$H56+'Project Summary Table'!$I56)*(1+'Project Summary Table'!$I$32)^(H$2-1),0)</f>
        <v>0</v>
      </c>
      <c r="I21" s="12">
        <f>IF(I$2&lt;='Project Summary Table'!$D$30,('Project Summary Table'!$H56+'Project Summary Table'!$I56)*(1+'Project Summary Table'!$I$32)^(I$2-1),0)</f>
        <v>0</v>
      </c>
      <c r="J21" s="12">
        <f>IF(J$2&lt;='Project Summary Table'!$D$30,('Project Summary Table'!$H56+'Project Summary Table'!$I56)*(1+'Project Summary Table'!$I$32)^(J$2-1),0)</f>
        <v>0</v>
      </c>
      <c r="K21" s="12">
        <f>IF(K$2&lt;='Project Summary Table'!$D$30,('Project Summary Table'!$H56+'Project Summary Table'!$I56)*(1+'Project Summary Table'!$I$32)^(K$2-1),0)</f>
        <v>0</v>
      </c>
      <c r="L21" s="12">
        <f>IF(L$2&lt;='Project Summary Table'!$D$30,('Project Summary Table'!$H56+'Project Summary Table'!$I56)*(1+'Project Summary Table'!$I$32)^(L$2-1),0)</f>
        <v>0</v>
      </c>
      <c r="M21" s="12">
        <f>IF(M$2&lt;='Project Summary Table'!$D$30,('Project Summary Table'!$H56+'Project Summary Table'!$I56)*(1+'Project Summary Table'!$I$32)^(M$2-1),0)</f>
        <v>0</v>
      </c>
      <c r="N21" s="12">
        <f>IF(N$2&lt;='Project Summary Table'!$D$30,('Project Summary Table'!$H56+'Project Summary Table'!$I56)*(1+'Project Summary Table'!$I$32)^(N$2-1),0)</f>
        <v>0</v>
      </c>
      <c r="O21" s="12">
        <f>IF(O$2&lt;='Project Summary Table'!$D$30,('Project Summary Table'!$H56+'Project Summary Table'!$I56)*(1+'Project Summary Table'!$I$32)^(O$2-1),0)</f>
        <v>0</v>
      </c>
      <c r="P21" s="12">
        <f>IF(P$2&lt;='Project Summary Table'!$D$30,('Project Summary Table'!$H56+'Project Summary Table'!$I56)*(1+'Project Summary Table'!$I$32)^(P$2-1),0)</f>
        <v>0</v>
      </c>
      <c r="Q21" s="12">
        <f>IF(Q$2&lt;='Project Summary Table'!$D$30,('Project Summary Table'!$H56+'Project Summary Table'!$I56)*(1+'Project Summary Table'!$I$32)^(Q$2-1),0)</f>
        <v>0</v>
      </c>
      <c r="R21" s="12">
        <f>IF(R$2&lt;='Project Summary Table'!$D$30,('Project Summary Table'!$H56+'Project Summary Table'!$I56)*(1+'Project Summary Table'!$I$32)^(R$2-1),0)</f>
        <v>0</v>
      </c>
      <c r="S21" s="12">
        <f>IF(S$2&lt;='Project Summary Table'!$D$30,('Project Summary Table'!$H56+'Project Summary Table'!$I56)*(1+'Project Summary Table'!$I$32)^(S$2-1),0)</f>
        <v>0</v>
      </c>
      <c r="T21" s="12">
        <f>IF(T$2&lt;='Project Summary Table'!$D$30,('Project Summary Table'!$H56+'Project Summary Table'!$I56)*(1+'Project Summary Table'!$I$32)^(T$2-1),0)</f>
        <v>0</v>
      </c>
      <c r="U21" s="12">
        <f>IF(U$2&lt;='Project Summary Table'!$D$30,('Project Summary Table'!$H56+'Project Summary Table'!$I56)*(1+'Project Summary Table'!$I$32)^(U$2-1),0)</f>
        <v>0</v>
      </c>
      <c r="V21" s="12">
        <f>IF(V$2&lt;='Project Summary Table'!$D$30,('Project Summary Table'!$H56+'Project Summary Table'!$I56)*(1+'Project Summary Table'!$I$32)^(V$2-1),0)</f>
        <v>0</v>
      </c>
    </row>
  </sheetData>
  <mergeCells count="1">
    <mergeCell ref="C1:V1"/>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A9D43-A49A-4494-A4DF-A6563555ED6B}">
  <dimension ref="A1:M31"/>
  <sheetViews>
    <sheetView topLeftCell="B1" workbookViewId="0">
      <selection activeCell="M23" sqref="M23"/>
    </sheetView>
  </sheetViews>
  <sheetFormatPr defaultRowHeight="15"/>
  <cols>
    <col min="1" max="1" width="35.140625" bestFit="1" customWidth="1"/>
    <col min="3" max="3" width="19.7109375" bestFit="1" customWidth="1"/>
    <col min="5" max="5" width="13.42578125" customWidth="1"/>
    <col min="7" max="7" width="14" bestFit="1" customWidth="1"/>
    <col min="9" max="9" width="10.85546875" customWidth="1"/>
    <col min="11" max="12" width="21.140625" bestFit="1" customWidth="1"/>
    <col min="13" max="13" width="9.7109375" bestFit="1" customWidth="1"/>
  </cols>
  <sheetData>
    <row r="1" spans="1:13">
      <c r="A1" t="s">
        <v>0</v>
      </c>
      <c r="C1" t="s">
        <v>19</v>
      </c>
      <c r="E1" t="s">
        <v>22</v>
      </c>
      <c r="G1" t="s">
        <v>33</v>
      </c>
      <c r="I1" t="s">
        <v>37</v>
      </c>
      <c r="K1" s="11" t="s">
        <v>82</v>
      </c>
      <c r="M1" s="92" t="s">
        <v>161</v>
      </c>
    </row>
    <row r="2" spans="1:13">
      <c r="A2" t="s">
        <v>5</v>
      </c>
      <c r="C2" t="s">
        <v>14</v>
      </c>
      <c r="E2" t="s">
        <v>23</v>
      </c>
      <c r="G2" t="s">
        <v>25</v>
      </c>
      <c r="I2" t="s">
        <v>34</v>
      </c>
      <c r="K2" s="10" t="s">
        <v>12</v>
      </c>
      <c r="M2" s="98">
        <v>43466</v>
      </c>
    </row>
    <row r="3" spans="1:13">
      <c r="A3" t="s">
        <v>7</v>
      </c>
      <c r="C3" t="s">
        <v>153</v>
      </c>
      <c r="E3" t="s">
        <v>24</v>
      </c>
      <c r="G3" t="s">
        <v>26</v>
      </c>
      <c r="I3" t="s">
        <v>35</v>
      </c>
      <c r="K3" s="9" t="s">
        <v>65</v>
      </c>
      <c r="M3" s="98">
        <v>43497</v>
      </c>
    </row>
    <row r="4" spans="1:13">
      <c r="A4" t="s">
        <v>21</v>
      </c>
      <c r="C4" t="s">
        <v>154</v>
      </c>
      <c r="E4" t="s">
        <v>43</v>
      </c>
      <c r="G4" t="s">
        <v>27</v>
      </c>
      <c r="I4" t="s">
        <v>36</v>
      </c>
      <c r="K4" s="10" t="s">
        <v>108</v>
      </c>
      <c r="M4" s="98">
        <v>43525</v>
      </c>
    </row>
    <row r="5" spans="1:13">
      <c r="A5" t="s">
        <v>6</v>
      </c>
      <c r="C5" t="s">
        <v>155</v>
      </c>
      <c r="E5" t="s">
        <v>44</v>
      </c>
      <c r="G5" t="s">
        <v>28</v>
      </c>
      <c r="K5" s="9" t="s">
        <v>67</v>
      </c>
      <c r="M5" s="98">
        <v>43556</v>
      </c>
    </row>
    <row r="6" spans="1:13">
      <c r="A6" t="s">
        <v>20</v>
      </c>
      <c r="C6" t="s">
        <v>156</v>
      </c>
      <c r="E6" t="s">
        <v>45</v>
      </c>
      <c r="G6" t="s">
        <v>29</v>
      </c>
      <c r="K6" s="10" t="s">
        <v>15</v>
      </c>
      <c r="M6" s="98">
        <v>43586</v>
      </c>
    </row>
    <row r="7" spans="1:13">
      <c r="C7" t="s">
        <v>157</v>
      </c>
      <c r="G7" t="s">
        <v>30</v>
      </c>
      <c r="K7" s="9" t="s">
        <v>68</v>
      </c>
      <c r="M7" s="98">
        <v>43617</v>
      </c>
    </row>
    <row r="8" spans="1:13">
      <c r="C8" t="s">
        <v>158</v>
      </c>
      <c r="G8" t="s">
        <v>31</v>
      </c>
      <c r="K8" s="10" t="s">
        <v>13</v>
      </c>
      <c r="M8" s="98">
        <v>43647</v>
      </c>
    </row>
    <row r="9" spans="1:13">
      <c r="C9" t="s">
        <v>159</v>
      </c>
      <c r="G9" t="s">
        <v>32</v>
      </c>
      <c r="M9" s="98">
        <v>43678</v>
      </c>
    </row>
    <row r="10" spans="1:13">
      <c r="C10" t="s">
        <v>160</v>
      </c>
      <c r="G10" t="s">
        <v>3</v>
      </c>
      <c r="M10" s="98">
        <v>43709</v>
      </c>
    </row>
    <row r="11" spans="1:13">
      <c r="M11" s="98">
        <v>43739</v>
      </c>
    </row>
    <row r="12" spans="1:13">
      <c r="M12" s="98">
        <v>43770</v>
      </c>
    </row>
    <row r="13" spans="1:13">
      <c r="A13" t="s">
        <v>18</v>
      </c>
      <c r="M13" s="98">
        <v>43800</v>
      </c>
    </row>
    <row r="14" spans="1:13">
      <c r="M14" s="98">
        <v>43831</v>
      </c>
    </row>
    <row r="15" spans="1:13">
      <c r="M15" s="98">
        <v>43862</v>
      </c>
    </row>
    <row r="16" spans="1:13">
      <c r="M16" s="98">
        <v>43891</v>
      </c>
    </row>
    <row r="17" spans="13:13">
      <c r="M17" s="98">
        <v>43922</v>
      </c>
    </row>
    <row r="18" spans="13:13">
      <c r="M18" s="98">
        <v>43952</v>
      </c>
    </row>
    <row r="19" spans="13:13">
      <c r="M19" s="98">
        <v>43983</v>
      </c>
    </row>
    <row r="20" spans="13:13">
      <c r="M20" s="98">
        <v>44013</v>
      </c>
    </row>
    <row r="21" spans="13:13">
      <c r="M21" s="98">
        <v>44044</v>
      </c>
    </row>
    <row r="22" spans="13:13">
      <c r="M22" s="98">
        <v>44075</v>
      </c>
    </row>
    <row r="23" spans="13:13">
      <c r="M23" s="98">
        <v>44105</v>
      </c>
    </row>
    <row r="24" spans="13:13">
      <c r="M24" s="98">
        <v>44136</v>
      </c>
    </row>
    <row r="25" spans="13:13">
      <c r="M25" s="98">
        <v>44166</v>
      </c>
    </row>
    <row r="26" spans="13:13">
      <c r="M26" s="98">
        <v>44197</v>
      </c>
    </row>
    <row r="27" spans="13:13">
      <c r="M27" s="98">
        <v>44228</v>
      </c>
    </row>
    <row r="28" spans="13:13">
      <c r="M28" s="98">
        <v>44256</v>
      </c>
    </row>
    <row r="29" spans="13:13">
      <c r="M29" s="92"/>
    </row>
    <row r="30" spans="13:13">
      <c r="M30" s="92"/>
    </row>
    <row r="31" spans="13:13">
      <c r="M31" s="92"/>
    </row>
  </sheetData>
  <autoFilter ref="K1:K8" xr:uid="{BE0F445B-C90A-4E3C-AB88-93E4A64FC5AD}"/>
  <pageMargins left="0.7" right="0.7" top="0.75" bottom="0.75" header="0.3" footer="0.3"/>
  <pageSetup orientation="portrait" r:id="rId1"/>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21496-A728-428C-ADE0-0E81C237FE5F}">
  <dimension ref="A1:B10"/>
  <sheetViews>
    <sheetView workbookViewId="0">
      <selection activeCell="B2" sqref="B2"/>
    </sheetView>
  </sheetViews>
  <sheetFormatPr defaultRowHeight="15"/>
  <cols>
    <col min="1" max="1" width="25.5703125" bestFit="1" customWidth="1"/>
    <col min="2" max="2" width="19.7109375" customWidth="1"/>
  </cols>
  <sheetData>
    <row r="1" spans="1:2" ht="15.75" thickBot="1">
      <c r="A1" s="1" t="s">
        <v>62</v>
      </c>
      <c r="B1" s="2"/>
    </row>
    <row r="2" spans="1:2">
      <c r="A2" s="3" t="s">
        <v>46</v>
      </c>
      <c r="B2" s="4">
        <v>3.4120000000000001E-3</v>
      </c>
    </row>
    <row r="3" spans="1:2">
      <c r="A3" s="5" t="s">
        <v>47</v>
      </c>
      <c r="B3" s="6">
        <v>0.1</v>
      </c>
    </row>
    <row r="4" spans="1:2">
      <c r="A4" s="5" t="s">
        <v>50</v>
      </c>
      <c r="B4" s="6">
        <v>0.13900000000000001</v>
      </c>
    </row>
    <row r="5" spans="1:2">
      <c r="A5" s="5" t="s">
        <v>52</v>
      </c>
      <c r="B5" s="6">
        <v>0.1467</v>
      </c>
    </row>
    <row r="6" spans="1:2">
      <c r="A6" s="5" t="s">
        <v>54</v>
      </c>
      <c r="B6" s="6">
        <v>0.15</v>
      </c>
    </row>
    <row r="7" spans="1:2">
      <c r="A7" s="5" t="s">
        <v>56</v>
      </c>
      <c r="B7" s="6">
        <v>1.1999999999999999E-3</v>
      </c>
    </row>
    <row r="8" spans="1:2">
      <c r="A8" s="5" t="s">
        <v>58</v>
      </c>
      <c r="B8" s="6">
        <v>9.1499999999999998E-2</v>
      </c>
    </row>
    <row r="9" spans="1:2">
      <c r="A9" s="5" t="s">
        <v>60</v>
      </c>
      <c r="B9" s="6">
        <v>24</v>
      </c>
    </row>
    <row r="10" spans="1:2" ht="15.75" thickBot="1">
      <c r="A10" s="7" t="s">
        <v>3</v>
      </c>
      <c r="B10" s="8">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Project Summary Table</vt:lpstr>
      <vt:lpstr>ROI-IRR-NPV</vt:lpstr>
      <vt:lpstr>drop downs</vt:lpstr>
      <vt:lpstr>conversion factors</vt:lpstr>
      <vt:lpstr>'Project Summary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sc4</dc:creator>
  <cp:lastModifiedBy>Sophie Cardona</cp:lastModifiedBy>
  <cp:lastPrinted>2019-06-04T14:09:43Z</cp:lastPrinted>
  <dcterms:created xsi:type="dcterms:W3CDTF">2019-01-08T21:17:45Z</dcterms:created>
  <dcterms:modified xsi:type="dcterms:W3CDTF">2019-08-14T17:24:52Z</dcterms:modified>
</cp:coreProperties>
</file>