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pivotTables/pivotTable8.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hidePivotFieldList="1" defaultThemeVersion="166925"/>
  <mc:AlternateContent xmlns:mc="http://schemas.openxmlformats.org/markup-compatibility/2006">
    <mc:Choice Requires="x15">
      <x15ac:absPath xmlns:x15ac="http://schemas.microsoft.com/office/spreadsheetml/2010/11/ac" url="\\nyserda.org\PUBLIC\Public\New Construction\Housing\Buildings of Excellence\BoE Cost-related\Website Updates\"/>
    </mc:Choice>
  </mc:AlternateContent>
  <xr:revisionPtr revIDLastSave="0" documentId="13_ncr:1_{194CF37D-D38D-4B98-A256-F78A84399C9A}" xr6:coauthVersionLast="45" xr6:coauthVersionMax="45" xr10:uidLastSave="{00000000-0000-0000-0000-000000000000}"/>
  <bookViews>
    <workbookView xWindow="21480" yWindow="-2820" windowWidth="29040" windowHeight="15990" xr2:uid="{160AE346-7FC5-4014-A23D-846B0EA7C405}"/>
  </bookViews>
  <sheets>
    <sheet name="Understanding the Data" sheetId="4" r:id="rId1"/>
    <sheet name="Project Cost Data" sheetId="1" r:id="rId2"/>
    <sheet name="Data Tables" sheetId="3" r:id="rId3"/>
    <sheet name="Project Cost Chart" sheetId="6" r:id="rId4"/>
  </sheets>
  <definedNames>
    <definedName name="_xlnm._FilterDatabase" localSheetId="1" hidden="1">'Project Cost Data'!$A$1:$CM$29</definedName>
    <definedName name="Slicer_All_Electric">#N/A</definedName>
    <definedName name="Slicer_Baseline_Code">#N/A</definedName>
    <definedName name="Slicer_Climate_Zone">#N/A</definedName>
    <definedName name="Slicer_Height_Classification">#N/A</definedName>
    <definedName name="Slicer_Information_Stage">#N/A</definedName>
    <definedName name="Slicer_LMI">#N/A</definedName>
    <definedName name="Slicer_Performance_Path">#N/A</definedName>
  </definedNames>
  <calcPr calcId="191029"/>
  <pivotCaches>
    <pivotCache cacheId="12" r:id="rId5"/>
    <pivotCache cacheId="24" r:id="rId6"/>
  </pivotCaches>
  <extLst>
    <ext xmlns:x14="http://schemas.microsoft.com/office/spreadsheetml/2009/9/main" uri="{BBE1A952-AA13-448e-AADC-164F8A28A991}">
      <x14:slicerCaches>
        <x14:slicerCache r:id="rId7"/>
        <x14:slicerCache r:id="rId8"/>
        <x14:slicerCache r:id="rId9"/>
        <x14:slicerCache r:id="rId10"/>
        <x14:slicerCache r:id="rId11"/>
        <x14:slicerCache r:id="rId12"/>
        <x14:slicerCache r:id="rId1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T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tc={785D2715-AE52-4CE4-9AD7-234EAD83466F}</author>
  </authors>
  <commentList>
    <comment ref="AB1" authorId="0" shapeId="0" xr:uid="{785D2715-AE52-4CE4-9AD7-234EAD83466F}">
      <text>
        <t>[Threaded comment]
Your version of Excel allows you to read this threaded comment; however, any edits to it will get removed if the file is opened in a newer version of Excel. Learn more: https://go.microsoft.com/fwlink/?linkid=870924
Comment:
    Meaning that the project is NOT panelized, modular, or other offsite manufactured construction method</t>
      </text>
    </comment>
  </commentList>
</comments>
</file>

<file path=xl/sharedStrings.xml><?xml version="1.0" encoding="utf-8"?>
<sst xmlns="http://schemas.openxmlformats.org/spreadsheetml/2006/main" count="947" uniqueCount="212">
  <si>
    <t>No</t>
  </si>
  <si>
    <t>NC</t>
  </si>
  <si>
    <t>Yes</t>
  </si>
  <si>
    <t>Low Rise</t>
  </si>
  <si>
    <t>GSHP</t>
  </si>
  <si>
    <t>ERV</t>
  </si>
  <si>
    <t>PHIUS</t>
  </si>
  <si>
    <t>Early Design</t>
  </si>
  <si>
    <t>Pending</t>
  </si>
  <si>
    <t>ASHP</t>
  </si>
  <si>
    <t>VRF - ASHP</t>
  </si>
  <si>
    <t>NYC</t>
  </si>
  <si>
    <t>ASHRAE</t>
  </si>
  <si>
    <t>Proposal</t>
  </si>
  <si>
    <t>GR</t>
  </si>
  <si>
    <t>Mid Rise</t>
  </si>
  <si>
    <t xml:space="preserve">ASHP w/ CO2 </t>
  </si>
  <si>
    <t>Site Assembled</t>
  </si>
  <si>
    <t>Minisplit - ASHP</t>
  </si>
  <si>
    <t>Finger Lakes</t>
  </si>
  <si>
    <t>Mid Hudson</t>
  </si>
  <si>
    <t>Solar Thermal</t>
  </si>
  <si>
    <t>Capital Region</t>
  </si>
  <si>
    <t>ERI</t>
  </si>
  <si>
    <t>Late Design</t>
  </si>
  <si>
    <t>PHI</t>
  </si>
  <si>
    <t>High Rise</t>
  </si>
  <si>
    <t>-</t>
  </si>
  <si>
    <t>2016 ECCC of NYS</t>
  </si>
  <si>
    <t>Onsite Solar electric (PV) Owned
and
Remote Solar electric (PV) Leased</t>
  </si>
  <si>
    <t>Westgate Apartments</t>
  </si>
  <si>
    <t>Southern Tier</t>
  </si>
  <si>
    <t>Remote Solar electric (PV) Owned</t>
  </si>
  <si>
    <t>Under Construction</t>
  </si>
  <si>
    <t>Village Grove</t>
  </si>
  <si>
    <t>Onsite Solar electric (PV) Owned</t>
  </si>
  <si>
    <t>HELP ONE</t>
  </si>
  <si>
    <t>Zero Place</t>
  </si>
  <si>
    <t>Engine 16</t>
  </si>
  <si>
    <t>La Central Building C</t>
  </si>
  <si>
    <t>Multisplit - ASHP</t>
  </si>
  <si>
    <t>Perdita Flats - Buildings of Excellence (RFP 3928)</t>
  </si>
  <si>
    <t>2014 ECCC of NYS</t>
  </si>
  <si>
    <t>Park Avenue Green - Buildings of Excellence</t>
  </si>
  <si>
    <t>2019 ECCC of NYS 2020 (expected)</t>
  </si>
  <si>
    <t>Onsite Solar electric (PV) Owned
and
Remote Solar electric (PV) Owned</t>
  </si>
  <si>
    <t>North Miller Passive Multifamily</t>
  </si>
  <si>
    <t>St. Marks Passive House</t>
  </si>
  <si>
    <t>Affordable and Sustainable Multifamily Housing for City of Hudson</t>
  </si>
  <si>
    <t>425 Grand Concourse</t>
  </si>
  <si>
    <t>Sendero Verde Building A</t>
  </si>
  <si>
    <t>Central NY</t>
  </si>
  <si>
    <t>The Seventy-Six Phase 1</t>
  </si>
  <si>
    <t>VRF - GSHP</t>
  </si>
  <si>
    <t>Creekview Apartments Phase II</t>
  </si>
  <si>
    <t>2050 Grand Concourse Building of Excellence</t>
  </si>
  <si>
    <t xml:space="preserve">2016 ECCC of NYS	
	</t>
  </si>
  <si>
    <t>Linden Grove</t>
  </si>
  <si>
    <t>Onsite Solar electric (PV) Owned
and
Onsite Solar electric (PV) Leased</t>
  </si>
  <si>
    <t>Solara Phase 2</t>
  </si>
  <si>
    <t>Flow Chelsea 211 West 29th Street</t>
  </si>
  <si>
    <t>Park Haven</t>
  </si>
  <si>
    <t>Rheingold Senior Housing</t>
  </si>
  <si>
    <t>2014 ECCC of NYS (commercial only)</t>
  </si>
  <si>
    <t>Tree of Life</t>
  </si>
  <si>
    <t>STREET SMART, 369 MANHATTAN AVENUE</t>
  </si>
  <si>
    <t xml:space="preserve">Onsite Solar electric (PV) Power Purchase Agreement </t>
  </si>
  <si>
    <t>Bushwick Alliance - Buildings of Excellence Application</t>
  </si>
  <si>
    <t>1182 Woodycrest Development</t>
  </si>
  <si>
    <t>Linden Boulevard Phase II</t>
  </si>
  <si>
    <t>Source Energy (with renewables)/SQFT (kBtu)</t>
  </si>
  <si>
    <t>Annual Energy Cost/SQFT</t>
  </si>
  <si>
    <t xml:space="preserve"> Annual Design Energy Cost</t>
  </si>
  <si>
    <t>% Renewable Energy</t>
  </si>
  <si>
    <t>Source Energy Design with Renewables (kbtu/year)</t>
  </si>
  <si>
    <t>Source Energy Design without Renewables (kBtu/year)</t>
  </si>
  <si>
    <t>Baseline Code</t>
  </si>
  <si>
    <t>New Construction/Gut Rehab</t>
  </si>
  <si>
    <t>Gas Appliances (non-DHW)</t>
  </si>
  <si>
    <t>Climate Zone</t>
  </si>
  <si>
    <t>Solar Thermal Backup</t>
  </si>
  <si>
    <t>Natural Gas Heat</t>
  </si>
  <si>
    <t>EV Charging</t>
  </si>
  <si>
    <t>PV</t>
  </si>
  <si>
    <t>Height Classification</t>
  </si>
  <si>
    <t>LED/Daylighting</t>
  </si>
  <si>
    <t>Ventilation</t>
  </si>
  <si>
    <t>Space Conditioning</t>
  </si>
  <si>
    <t xml:space="preserve">High Performance Envelope </t>
  </si>
  <si>
    <t>LMI</t>
  </si>
  <si>
    <t>All Electric</t>
  </si>
  <si>
    <t>REDC Region</t>
  </si>
  <si>
    <t xml:space="preserve">Performance Path </t>
  </si>
  <si>
    <t>Dwelling Units</t>
  </si>
  <si>
    <t>Stories</t>
  </si>
  <si>
    <t>Buildings</t>
  </si>
  <si>
    <t>Residential SQFT</t>
  </si>
  <si>
    <t>Total Building SQFT</t>
  </si>
  <si>
    <t>PV System Notes</t>
  </si>
  <si>
    <t>PV - System Size (kbtu/year)</t>
  </si>
  <si>
    <t>Anticipated NYSERDA Incentives And Tax Credits</t>
  </si>
  <si>
    <t>Project Stage</t>
  </si>
  <si>
    <t>Information Stage</t>
  </si>
  <si>
    <t>Project</t>
  </si>
  <si>
    <t>Project Grouping</t>
  </si>
  <si>
    <t>Data Slicers</t>
  </si>
  <si>
    <t>Incremental Cost Analysis By Project Attribute</t>
  </si>
  <si>
    <t>Row Labels</t>
  </si>
  <si>
    <t>Count of REDC Region</t>
  </si>
  <si>
    <t>Average of % Renewable Energy</t>
  </si>
  <si>
    <t>Grand Total</t>
  </si>
  <si>
    <t>Count of All Electric</t>
  </si>
  <si>
    <t>Count of Height Classification</t>
  </si>
  <si>
    <t>Count of New Construction/Gut Rehab</t>
  </si>
  <si>
    <t>Buildings of Excelence Round 1</t>
  </si>
  <si>
    <t>DHW</t>
  </si>
  <si>
    <t>Milestone 1</t>
  </si>
  <si>
    <t>Average of Annual Energy Cost/SQFT</t>
  </si>
  <si>
    <t>Count of Space Conditioning</t>
  </si>
  <si>
    <t>Count of DHW</t>
  </si>
  <si>
    <t xml:space="preserve">Space Conditioning </t>
  </si>
  <si>
    <t xml:space="preserve">515 East 86th Street </t>
  </si>
  <si>
    <t>Milestone 2</t>
  </si>
  <si>
    <t>HVAC Cost</t>
  </si>
  <si>
    <t>Envelope Cost</t>
  </si>
  <si>
    <t>DHW Cost</t>
  </si>
  <si>
    <t>Appliance Cost</t>
  </si>
  <si>
    <t>Generation Cost</t>
  </si>
  <si>
    <t xml:space="preserve">Lighting Cost </t>
  </si>
  <si>
    <t>Smart Building Cost</t>
  </si>
  <si>
    <t>Testing Inspection Cost</t>
  </si>
  <si>
    <t>Other Performance Related Cost</t>
  </si>
  <si>
    <t>Non-Performance Related Cost</t>
  </si>
  <si>
    <t>Calculated Cost Before Credits and Incentives</t>
  </si>
  <si>
    <t>Calculated Cost After Credits and Incentives</t>
  </si>
  <si>
    <t xml:space="preserve">Proposal Building Only Cost </t>
  </si>
  <si>
    <t>Proposal Cost Per Total Sqft.</t>
  </si>
  <si>
    <t xml:space="preserve">Proposal Estimated Incremental Cost (before credits and incentives) </t>
  </si>
  <si>
    <t>Proposal % Incremental Cost (before credits and incentives)</t>
  </si>
  <si>
    <t>NYSERDA Incentive/Proposal Building Cost</t>
  </si>
  <si>
    <t>Proposal Incremental Cost 
(after credits and incentives)</t>
  </si>
  <si>
    <t>Proposal % Incremental Cost (after credits and incentives)</t>
  </si>
  <si>
    <t>Baseline HVAC Cost</t>
  </si>
  <si>
    <t>Baseline Envelope Cost</t>
  </si>
  <si>
    <t>Baseline DHW Cost</t>
  </si>
  <si>
    <t>Baseline Appliance Cost</t>
  </si>
  <si>
    <t>Baseline Generation Cost</t>
  </si>
  <si>
    <t xml:space="preserve">Baseline Lighting Cost </t>
  </si>
  <si>
    <t>Baseline Smart Building Cost</t>
  </si>
  <si>
    <t>Baseline Testing Inspection Cost</t>
  </si>
  <si>
    <t>Baseline Other Performance Related Cost</t>
  </si>
  <si>
    <t>Baseline Non-Performance Related</t>
  </si>
  <si>
    <t>Baseline INCENTIVE</t>
  </si>
  <si>
    <t>Baseline AWARD</t>
  </si>
  <si>
    <t>Baseline TAX CREDIT</t>
  </si>
  <si>
    <t>Baseline Calculated Cost After Credits and Incentives</t>
  </si>
  <si>
    <t>Milestone 3</t>
  </si>
  <si>
    <t>DEC Env. Justice</t>
  </si>
  <si>
    <t>Mixed Use</t>
  </si>
  <si>
    <t>Proposal Incremental Cost Per Sqft. (before credits and incentives)</t>
  </si>
  <si>
    <t>Proposal Incremental Cost Per Sqft. (after credits and incentives)</t>
  </si>
  <si>
    <t>Fossil Fuel</t>
  </si>
  <si>
    <t>Average of Proposal Cost Per Total Sqft.</t>
  </si>
  <si>
    <t>Average of Proposal Incremental Cost Per Sqft. (before credits and incentives)</t>
  </si>
  <si>
    <t>Average of Proposal Incremental Cost Per Sqft. (after credits and incentives)</t>
  </si>
  <si>
    <t xml:space="preserve">Average of Proposal Building Only Cost </t>
  </si>
  <si>
    <t>Count of Climate Zone</t>
  </si>
  <si>
    <t>Baseline  Calculated Cost Before Credits and Incentives</t>
  </si>
  <si>
    <t xml:space="preserve">AWARD
Buildings of Excellence </t>
  </si>
  <si>
    <t>INCENTIVE TOTAL</t>
  </si>
  <si>
    <t>INCENTIVE NYS Clean Heat</t>
  </si>
  <si>
    <t>INCENTIVE NYSERDA NCP</t>
  </si>
  <si>
    <t>INCENTIVE NYSERDA NYSUN</t>
  </si>
  <si>
    <t>INCENTIVE NYSERDA RTEM</t>
  </si>
  <si>
    <t>INCENTIVE NYSERDA Solar Thermal</t>
  </si>
  <si>
    <t>TAX CREDIT TOTAL</t>
  </si>
  <si>
    <t>TAX CREDIT PV (State and Federal)</t>
  </si>
  <si>
    <t xml:space="preserve">TAX CREDIT Depreciation </t>
  </si>
  <si>
    <t>INCENTIVE EV</t>
  </si>
  <si>
    <t>Incentive GSHP</t>
  </si>
  <si>
    <t>TAX CREDIT Geothermal</t>
  </si>
  <si>
    <t>TAX CREDIT COMMERCIAL BUILDING (179D)</t>
  </si>
  <si>
    <t>TAX CREDIT HOMEBUILDER EE (45L)</t>
  </si>
  <si>
    <t>Geneva Solar Village</t>
  </si>
  <si>
    <t>Fossil Fuels</t>
  </si>
  <si>
    <t>Market Rate</t>
  </si>
  <si>
    <t>Steel and Plank</t>
  </si>
  <si>
    <t xml:space="preserve">ICF and Plank </t>
  </si>
  <si>
    <t>Block and Plank</t>
  </si>
  <si>
    <t>Block and Steel Joists</t>
  </si>
  <si>
    <t>Wood Frame</t>
  </si>
  <si>
    <t>Panelized</t>
  </si>
  <si>
    <t>Modular</t>
  </si>
  <si>
    <t>Steel Frame</t>
  </si>
  <si>
    <t>Gut Rehab</t>
  </si>
  <si>
    <t>Cast in Place Concrete</t>
  </si>
  <si>
    <t>ICF and Concrete Deck</t>
  </si>
  <si>
    <t xml:space="preserve">Building Structure </t>
  </si>
  <si>
    <t>2019 ECCC of NYS</t>
  </si>
  <si>
    <t xml:space="preserve">Envelope Cost  </t>
  </si>
  <si>
    <t xml:space="preserve">HVAC Cost </t>
  </si>
  <si>
    <t xml:space="preserve">DHW Cost </t>
  </si>
  <si>
    <t xml:space="preserve">Appliance Cost </t>
  </si>
  <si>
    <t xml:space="preserve">Generation Cost </t>
  </si>
  <si>
    <t xml:space="preserve"> Lighting Cost </t>
  </si>
  <si>
    <t xml:space="preserve">Smart Building Cost </t>
  </si>
  <si>
    <t xml:space="preserve">Testing Inspection Cost </t>
  </si>
  <si>
    <t xml:space="preserve">Other Performance Related Cost </t>
  </si>
  <si>
    <t xml:space="preserve">Non-Performance Related Cost </t>
  </si>
  <si>
    <t xml:space="preserve">INCENTIVE TOTAL </t>
  </si>
  <si>
    <t xml:space="preserve">TAX CREDIT TOTAL </t>
  </si>
  <si>
    <t xml:space="preserve">AWARD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</si>
</sst>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0.0"/>
    <numFmt numFmtId="168" formatCode="0.000"/>
    <numFmt numFmtId="169" formatCode="&quot;$&quot;#,##0.00_);[Red]\(&quot;$&quot;#,##0.00\);&quot;&quot;"/>
    <numFmt numFmtId="170" formatCode="#,##0_);[Red]\(#,##0\);&quot;&quot;"/>
  </numFmts>
  <fonts count="5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2"/>
      <color theme="1"/>
      <name val="Calibri"/>
      <family val="2"/>
      <scheme val="minor"/>
    </font>
    <font>
      <b/>
      <sz val="11"/>
      <name val="Calibri"/>
      <family val="2"/>
      <scheme val="minor"/>
    </font>
    <font>
      <b/>
      <sz val="16"/>
      <color theme="0"/>
      <name val="Calibri"/>
      <family val="2"/>
      <scheme val="minor"/>
    </font>
    <font>
      <b/>
      <sz val="14"/>
      <color theme="0"/>
      <name val="Calibri"/>
      <family val="2"/>
      <scheme val="minor"/>
    </font>
    <font>
      <i/>
      <sz val="12"/>
      <color rgb="FF7F7F7F"/>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sz val="10"/>
      <color indexed="10"/>
      <name val="Arial"/>
      <family val="2"/>
    </font>
    <font>
      <sz val="10"/>
      <color indexed="9"/>
      <name val="Arial"/>
      <family val="2"/>
    </font>
    <font>
      <sz val="9"/>
      <name val="Geneva"/>
    </font>
    <font>
      <sz val="10"/>
      <color indexed="20"/>
      <name val="Arial"/>
      <family val="2"/>
    </font>
    <font>
      <sz val="9"/>
      <color indexed="12"/>
      <name val="Geneva"/>
    </font>
    <font>
      <b/>
      <sz val="9"/>
      <color indexed="12"/>
      <name val="Geneva"/>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9"/>
      <color indexed="10"/>
      <name val="Geneva"/>
    </font>
    <font>
      <b/>
      <sz val="10"/>
      <color indexed="8"/>
      <name val="Arial"/>
      <family val="2"/>
    </font>
    <font>
      <sz val="10"/>
      <name val="Geneva"/>
    </font>
    <font>
      <sz val="10"/>
      <name val="MS Sans Serif"/>
      <family val="2"/>
    </font>
    <font>
      <u/>
      <sz val="10"/>
      <color indexed="12"/>
      <name val="MS Sans Serif"/>
      <family val="2"/>
    </font>
    <font>
      <u/>
      <sz val="11"/>
      <color theme="10"/>
      <name val="Calibri"/>
      <family val="2"/>
    </font>
    <font>
      <sz val="8"/>
      <name val="Calibri"/>
      <family val="2"/>
      <scheme val="minor"/>
    </font>
  </fonts>
  <fills count="3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00B0F0"/>
        <bgColor indexed="64"/>
      </patternFill>
    </fill>
    <fill>
      <patternFill patternType="solid">
        <fgColor rgb="FFBEE395"/>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7"/>
        <bgColor indexed="64"/>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29"/>
        <bgColor indexed="64"/>
      </patternFill>
    </fill>
    <fill>
      <patternFill patternType="solid">
        <fgColor rgb="FFA9ACDF"/>
        <bgColor indexed="64"/>
      </patternFill>
    </fill>
    <fill>
      <patternFill patternType="solid">
        <fgColor rgb="FFDBCEEA"/>
        <bgColor indexed="64"/>
      </patternFill>
    </fill>
    <fill>
      <patternFill patternType="solid">
        <fgColor rgb="FFCCCEEC"/>
        <bgColor indexed="64"/>
      </patternFill>
    </fill>
    <fill>
      <patternFill patternType="solid">
        <fgColor rgb="FFEAEAEA"/>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diagonal/>
    </border>
    <border>
      <left style="medium">
        <color theme="4" tint="-0.249977111117893"/>
      </left>
      <right/>
      <top/>
      <bottom/>
      <diagonal/>
    </border>
    <border>
      <left style="hair">
        <color indexed="64"/>
      </left>
      <right style="thin">
        <color indexed="64"/>
      </right>
      <top/>
      <bottom/>
      <diagonal/>
    </border>
    <border>
      <left style="thin">
        <color indexed="22"/>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bottom style="hair">
        <color indexed="64"/>
      </bottom>
      <diagonal/>
    </border>
    <border>
      <left/>
      <right/>
      <top style="thin">
        <color indexed="23"/>
      </top>
      <bottom style="thin">
        <color indexed="12"/>
      </bottom>
      <diagonal/>
    </border>
    <border>
      <left/>
      <right/>
      <top style="thin">
        <color indexed="21"/>
      </top>
      <bottom/>
      <diagonal/>
    </border>
    <border>
      <left/>
      <right/>
      <top style="thin">
        <color indexed="62"/>
      </top>
      <bottom style="double">
        <color indexed="62"/>
      </bottom>
      <diagonal/>
    </border>
    <border>
      <left style="hair">
        <color indexed="64"/>
      </left>
      <right/>
      <top/>
      <bottom style="hair">
        <color indexed="64"/>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thin">
        <color theme="4" tint="-0.249977111117893"/>
      </right>
      <top/>
      <bottom/>
      <diagonal/>
    </border>
    <border>
      <left style="thin">
        <color theme="4" tint="-0.249977111117893"/>
      </left>
      <right style="thin">
        <color theme="4" tint="-0.249977111117893"/>
      </right>
      <top/>
      <bottom style="thin">
        <color theme="4" tint="-0.249977111117893"/>
      </bottom>
      <diagonal/>
    </border>
  </borders>
  <cellStyleXfs count="1032">
    <xf numFmtId="0" fontId="0" fillId="0" borderId="0"/>
    <xf numFmtId="0" fontId="5" fillId="0" borderId="0" applyNumberForma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10" fillId="0" borderId="0" applyNumberFormat="0" applyFill="0" applyBorder="0" applyAlignment="0" applyProtection="0"/>
    <xf numFmtId="0" fontId="11" fillId="0" borderId="0"/>
    <xf numFmtId="10" fontId="33" fillId="0" borderId="10" applyFont="0" applyFill="0" applyBorder="0" applyAlignment="0" applyProtection="0">
      <alignment horizontal="right"/>
    </xf>
    <xf numFmtId="0" fontId="12"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12"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12"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12"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12"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12"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12"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12"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12"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12"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12"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12"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13"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13"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13"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13"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13" fillId="17" borderId="0" applyNumberFormat="0" applyBorder="0" applyAlignment="0" applyProtection="0"/>
    <xf numFmtId="0" fontId="32" fillId="17" borderId="0" applyNumberFormat="0" applyBorder="0" applyAlignment="0" applyProtection="0"/>
    <xf numFmtId="0" fontId="32" fillId="17" borderId="0" applyNumberFormat="0" applyBorder="0" applyAlignment="0" applyProtection="0"/>
    <xf numFmtId="0" fontId="32" fillId="17" borderId="0" applyNumberFormat="0" applyBorder="0" applyAlignment="0" applyProtection="0"/>
    <xf numFmtId="0" fontId="32" fillId="17" borderId="0" applyNumberFormat="0" applyBorder="0" applyAlignment="0" applyProtection="0"/>
    <xf numFmtId="0" fontId="13" fillId="17" borderId="0" applyNumberFormat="0" applyBorder="0" applyAlignment="0" applyProtection="0"/>
    <xf numFmtId="0" fontId="32" fillId="17" borderId="0" applyNumberFormat="0" applyBorder="0" applyAlignment="0" applyProtection="0"/>
    <xf numFmtId="0" fontId="32" fillId="17" borderId="0" applyNumberFormat="0" applyBorder="0" applyAlignment="0" applyProtection="0"/>
    <xf numFmtId="0" fontId="32" fillId="17" borderId="0" applyNumberFormat="0" applyBorder="0" applyAlignment="0" applyProtection="0"/>
    <xf numFmtId="0" fontId="32" fillId="17" borderId="0" applyNumberFormat="0" applyBorder="0" applyAlignment="0" applyProtection="0"/>
    <xf numFmtId="0" fontId="32" fillId="17" borderId="0" applyNumberFormat="0" applyBorder="0" applyAlignment="0" applyProtection="0"/>
    <xf numFmtId="0" fontId="32" fillId="17" borderId="0" applyNumberFormat="0" applyBorder="0" applyAlignment="0" applyProtection="0"/>
    <xf numFmtId="0" fontId="32" fillId="17" borderId="0" applyNumberFormat="0" applyBorder="0" applyAlignment="0" applyProtection="0"/>
    <xf numFmtId="0" fontId="13"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13"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13"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13"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13"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13"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13"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13"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13"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13"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13"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13"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13"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13"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13"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13"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13"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13"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1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3" fontId="35" fillId="0" borderId="0" applyNumberFormat="0" applyFill="0" applyBorder="0" applyAlignment="0" applyProtection="0"/>
    <xf numFmtId="3" fontId="36" fillId="0" borderId="0" applyNumberFormat="0" applyFill="0" applyBorder="0" applyAlignment="0" applyProtection="0"/>
    <xf numFmtId="168" fontId="33" fillId="0" borderId="11" applyNumberFormat="0" applyFont="0" applyFill="0" applyAlignment="0">
      <protection locked="0"/>
    </xf>
    <xf numFmtId="0" fontId="15" fillId="27" borderId="12" applyNumberFormat="0" applyAlignment="0" applyProtection="0"/>
    <xf numFmtId="0" fontId="37" fillId="27" borderId="12" applyNumberFormat="0" applyAlignment="0" applyProtection="0"/>
    <xf numFmtId="0" fontId="37" fillId="27" borderId="12" applyNumberFormat="0" applyAlignment="0" applyProtection="0"/>
    <xf numFmtId="0" fontId="37" fillId="27" borderId="12" applyNumberFormat="0" applyAlignment="0" applyProtection="0"/>
    <xf numFmtId="0" fontId="37" fillId="27" borderId="12" applyNumberFormat="0" applyAlignment="0" applyProtection="0"/>
    <xf numFmtId="0" fontId="15" fillId="27" borderId="12" applyNumberFormat="0" applyAlignment="0" applyProtection="0"/>
    <xf numFmtId="0" fontId="37" fillId="27" borderId="12" applyNumberFormat="0" applyAlignment="0" applyProtection="0"/>
    <xf numFmtId="0" fontId="37" fillId="27" borderId="12" applyNumberFormat="0" applyAlignment="0" applyProtection="0"/>
    <xf numFmtId="0" fontId="37" fillId="27" borderId="12" applyNumberFormat="0" applyAlignment="0" applyProtection="0"/>
    <xf numFmtId="0" fontId="37" fillId="27" borderId="12" applyNumberFormat="0" applyAlignment="0" applyProtection="0"/>
    <xf numFmtId="0" fontId="37" fillId="27" borderId="12" applyNumberFormat="0" applyAlignment="0" applyProtection="0"/>
    <xf numFmtId="0" fontId="37" fillId="27" borderId="12" applyNumberFormat="0" applyAlignment="0" applyProtection="0"/>
    <xf numFmtId="0" fontId="37" fillId="27" borderId="12" applyNumberFormat="0" applyAlignment="0" applyProtection="0"/>
    <xf numFmtId="0" fontId="16" fillId="28" borderId="13" applyNumberFormat="0" applyAlignment="0" applyProtection="0"/>
    <xf numFmtId="0" fontId="38" fillId="28" borderId="13" applyNumberFormat="0" applyAlignment="0" applyProtection="0"/>
    <xf numFmtId="0" fontId="38" fillId="28" borderId="13" applyNumberFormat="0" applyAlignment="0" applyProtection="0"/>
    <xf numFmtId="0" fontId="38" fillId="28" borderId="13" applyNumberFormat="0" applyAlignment="0" applyProtection="0"/>
    <xf numFmtId="0" fontId="38" fillId="28" borderId="13" applyNumberFormat="0" applyAlignment="0" applyProtection="0"/>
    <xf numFmtId="0" fontId="16" fillId="28" borderId="13" applyNumberFormat="0" applyAlignment="0" applyProtection="0"/>
    <xf numFmtId="0" fontId="38" fillId="28" borderId="13" applyNumberFormat="0" applyAlignment="0" applyProtection="0"/>
    <xf numFmtId="0" fontId="38" fillId="28" borderId="13" applyNumberFormat="0" applyAlignment="0" applyProtection="0"/>
    <xf numFmtId="0" fontId="38" fillId="28" borderId="13" applyNumberFormat="0" applyAlignment="0" applyProtection="0"/>
    <xf numFmtId="0" fontId="38" fillId="28" borderId="13" applyNumberFormat="0" applyAlignment="0" applyProtection="0"/>
    <xf numFmtId="0" fontId="38" fillId="28" borderId="13" applyNumberFormat="0" applyAlignment="0" applyProtection="0"/>
    <xf numFmtId="0" fontId="38" fillId="28" borderId="13" applyNumberFormat="0" applyAlignment="0" applyProtection="0"/>
    <xf numFmtId="0" fontId="38" fillId="28" borderId="13"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169" fontId="11" fillId="0" borderId="0" applyFont="0" applyBorder="0" applyAlignment="0">
      <alignment horizontal="center"/>
    </xf>
    <xf numFmtId="169" fontId="11" fillId="0" borderId="0" applyFont="0" applyBorder="0" applyAlignment="0">
      <alignment horizontal="center"/>
    </xf>
    <xf numFmtId="0" fontId="17"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7"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8"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18"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19"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19"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20" fillId="0" borderId="15" applyNumberFormat="0" applyFill="0" applyAlignment="0" applyProtection="0"/>
    <xf numFmtId="0" fontId="42" fillId="0" borderId="15" applyNumberFormat="0" applyFill="0" applyAlignment="0" applyProtection="0"/>
    <xf numFmtId="0" fontId="42" fillId="0" borderId="15" applyNumberFormat="0" applyFill="0" applyAlignment="0" applyProtection="0"/>
    <xf numFmtId="0" fontId="42" fillId="0" borderId="15" applyNumberFormat="0" applyFill="0" applyAlignment="0" applyProtection="0"/>
    <xf numFmtId="0" fontId="42" fillId="0" borderId="15" applyNumberFormat="0" applyFill="0" applyAlignment="0" applyProtection="0"/>
    <xf numFmtId="0" fontId="20" fillId="0" borderId="15" applyNumberFormat="0" applyFill="0" applyAlignment="0" applyProtection="0"/>
    <xf numFmtId="0" fontId="42" fillId="0" borderId="15" applyNumberFormat="0" applyFill="0" applyAlignment="0" applyProtection="0"/>
    <xf numFmtId="0" fontId="42" fillId="0" borderId="15" applyNumberFormat="0" applyFill="0" applyAlignment="0" applyProtection="0"/>
    <xf numFmtId="0" fontId="42" fillId="0" borderId="15" applyNumberFormat="0" applyFill="0" applyAlignment="0" applyProtection="0"/>
    <xf numFmtId="0" fontId="42" fillId="0" borderId="15" applyNumberFormat="0" applyFill="0" applyAlignment="0" applyProtection="0"/>
    <xf numFmtId="0" fontId="42" fillId="0" borderId="15" applyNumberFormat="0" applyFill="0" applyAlignment="0" applyProtection="0"/>
    <xf numFmtId="0" fontId="42" fillId="0" borderId="15" applyNumberFormat="0" applyFill="0" applyAlignment="0" applyProtection="0"/>
    <xf numFmtId="0" fontId="42" fillId="0" borderId="15" applyNumberFormat="0" applyFill="0" applyAlignment="0" applyProtection="0"/>
    <xf numFmtId="0" fontId="21" fillId="0" borderId="16" applyNumberFormat="0" applyFill="0" applyAlignment="0" applyProtection="0"/>
    <xf numFmtId="0" fontId="43" fillId="0" borderId="16" applyNumberFormat="0" applyFill="0" applyAlignment="0" applyProtection="0"/>
    <xf numFmtId="0" fontId="43" fillId="0" borderId="16" applyNumberFormat="0" applyFill="0" applyAlignment="0" applyProtection="0"/>
    <xf numFmtId="0" fontId="43" fillId="0" borderId="16" applyNumberFormat="0" applyFill="0" applyAlignment="0" applyProtection="0"/>
    <xf numFmtId="0" fontId="43" fillId="0" borderId="16" applyNumberFormat="0" applyFill="0" applyAlignment="0" applyProtection="0"/>
    <xf numFmtId="0" fontId="21" fillId="0" borderId="16" applyNumberFormat="0" applyFill="0" applyAlignment="0" applyProtection="0"/>
    <xf numFmtId="0" fontId="43" fillId="0" borderId="16" applyNumberFormat="0" applyFill="0" applyAlignment="0" applyProtection="0"/>
    <xf numFmtId="0" fontId="43" fillId="0" borderId="16" applyNumberFormat="0" applyFill="0" applyAlignment="0" applyProtection="0"/>
    <xf numFmtId="0" fontId="43" fillId="0" borderId="16" applyNumberFormat="0" applyFill="0" applyAlignment="0" applyProtection="0"/>
    <xf numFmtId="0" fontId="43" fillId="0" borderId="16" applyNumberFormat="0" applyFill="0" applyAlignment="0" applyProtection="0"/>
    <xf numFmtId="0" fontId="43" fillId="0" borderId="16" applyNumberFormat="0" applyFill="0" applyAlignment="0" applyProtection="0"/>
    <xf numFmtId="0" fontId="43" fillId="0" borderId="16" applyNumberFormat="0" applyFill="0" applyAlignment="0" applyProtection="0"/>
    <xf numFmtId="0" fontId="43" fillId="0" borderId="16" applyNumberFormat="0" applyFill="0" applyAlignment="0" applyProtection="0"/>
    <xf numFmtId="0" fontId="21"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1"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52" fillId="0" borderId="0" applyNumberFormat="0" applyFill="0" applyBorder="0" applyAlignment="0" applyProtection="0"/>
    <xf numFmtId="0" fontId="23" fillId="14" borderId="12" applyNumberFormat="0" applyAlignment="0" applyProtection="0"/>
    <xf numFmtId="0" fontId="44" fillId="14" borderId="12" applyNumberFormat="0" applyAlignment="0" applyProtection="0"/>
    <xf numFmtId="0" fontId="44" fillId="14" borderId="12" applyNumberFormat="0" applyAlignment="0" applyProtection="0"/>
    <xf numFmtId="0" fontId="44" fillId="14" borderId="12" applyNumberFormat="0" applyAlignment="0" applyProtection="0"/>
    <xf numFmtId="0" fontId="44" fillId="14" borderId="12" applyNumberFormat="0" applyAlignment="0" applyProtection="0"/>
    <xf numFmtId="0" fontId="23" fillId="14" borderId="12" applyNumberFormat="0" applyAlignment="0" applyProtection="0"/>
    <xf numFmtId="0" fontId="44" fillId="14" borderId="12" applyNumberFormat="0" applyAlignment="0" applyProtection="0"/>
    <xf numFmtId="0" fontId="44" fillId="14" borderId="12" applyNumberFormat="0" applyAlignment="0" applyProtection="0"/>
    <xf numFmtId="0" fontId="44" fillId="14" borderId="12" applyNumberFormat="0" applyAlignment="0" applyProtection="0"/>
    <xf numFmtId="0" fontId="44" fillId="14" borderId="12" applyNumberFormat="0" applyAlignment="0" applyProtection="0"/>
    <xf numFmtId="0" fontId="44" fillId="14" borderId="12" applyNumberFormat="0" applyAlignment="0" applyProtection="0"/>
    <xf numFmtId="0" fontId="44" fillId="14" borderId="12" applyNumberFormat="0" applyAlignment="0" applyProtection="0"/>
    <xf numFmtId="0" fontId="44" fillId="14" borderId="12" applyNumberFormat="0" applyAlignment="0" applyProtection="0"/>
    <xf numFmtId="4" fontId="35" fillId="29" borderId="17" applyNumberFormat="0" applyFont="0" applyBorder="0" applyAlignment="0" applyProtection="0"/>
    <xf numFmtId="0" fontId="24" fillId="0" borderId="18"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24" fillId="0" borderId="18"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25"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25"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11" fillId="0" borderId="0"/>
    <xf numFmtId="0" fontId="11" fillId="0" borderId="0"/>
    <xf numFmtId="0" fontId="5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170" fontId="11" fillId="0" borderId="7" applyFont="0" applyFill="0" applyBorder="0" applyAlignment="0" applyProtection="0">
      <alignment horizontal="center"/>
    </xf>
    <xf numFmtId="170" fontId="11" fillId="0" borderId="7" applyFont="0" applyFill="0" applyBorder="0" applyAlignment="0" applyProtection="0">
      <alignment horizontal="center"/>
    </xf>
    <xf numFmtId="3" fontId="33" fillId="32" borderId="17" applyNumberFormat="0" applyFont="0" applyBorder="0" applyAlignment="0" applyProtection="0"/>
    <xf numFmtId="0" fontId="26" fillId="27" borderId="20" applyNumberFormat="0" applyAlignment="0" applyProtection="0"/>
    <xf numFmtId="0" fontId="47" fillId="27" borderId="20" applyNumberFormat="0" applyAlignment="0" applyProtection="0"/>
    <xf numFmtId="0" fontId="47" fillId="27" borderId="20" applyNumberFormat="0" applyAlignment="0" applyProtection="0"/>
    <xf numFmtId="0" fontId="47" fillId="27" borderId="20" applyNumberFormat="0" applyAlignment="0" applyProtection="0"/>
    <xf numFmtId="0" fontId="47" fillId="27" borderId="20" applyNumberFormat="0" applyAlignment="0" applyProtection="0"/>
    <xf numFmtId="0" fontId="26" fillId="27" borderId="20" applyNumberFormat="0" applyAlignment="0" applyProtection="0"/>
    <xf numFmtId="0" fontId="47" fillId="27" borderId="20" applyNumberFormat="0" applyAlignment="0" applyProtection="0"/>
    <xf numFmtId="0" fontId="47" fillId="27" borderId="20" applyNumberFormat="0" applyAlignment="0" applyProtection="0"/>
    <xf numFmtId="0" fontId="47" fillId="27" borderId="20" applyNumberFormat="0" applyAlignment="0" applyProtection="0"/>
    <xf numFmtId="0" fontId="47" fillId="27" borderId="20" applyNumberFormat="0" applyAlignment="0" applyProtection="0"/>
    <xf numFmtId="0" fontId="47" fillId="27" borderId="20" applyNumberFormat="0" applyAlignment="0" applyProtection="0"/>
    <xf numFmtId="0" fontId="47" fillId="27" borderId="20" applyNumberFormat="0" applyAlignment="0" applyProtection="0"/>
    <xf numFmtId="0" fontId="47" fillId="27" borderId="20"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10" fontId="33" fillId="33" borderId="0" applyNumberFormat="0" applyFont="0" applyBorder="0" applyAlignment="0" applyProtection="0"/>
    <xf numFmtId="3" fontId="48" fillId="0" borderId="21" applyNumberFormat="0" applyFill="0" applyBorder="0" applyAlignment="0" applyProtection="0">
      <protection locked="0"/>
    </xf>
    <xf numFmtId="167" fontId="35" fillId="0" borderId="22" applyNumberFormat="0" applyFon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3" fontId="33" fillId="0" borderId="23" applyNumberFormat="0" applyFont="0" applyFill="0" applyAlignment="0" applyProtection="0">
      <alignment horizontal="right"/>
    </xf>
    <xf numFmtId="0" fontId="28" fillId="0" borderId="24" applyNumberFormat="0" applyFill="0" applyAlignment="0" applyProtection="0"/>
    <xf numFmtId="0" fontId="49" fillId="0" borderId="24" applyNumberFormat="0" applyFill="0" applyAlignment="0" applyProtection="0"/>
    <xf numFmtId="0" fontId="49" fillId="0" borderId="24" applyNumberFormat="0" applyFill="0" applyAlignment="0" applyProtection="0"/>
    <xf numFmtId="0" fontId="49" fillId="0" borderId="24" applyNumberFormat="0" applyFill="0" applyAlignment="0" applyProtection="0"/>
    <xf numFmtId="0" fontId="49" fillId="0" borderId="24" applyNumberFormat="0" applyFill="0" applyAlignment="0" applyProtection="0"/>
    <xf numFmtId="0" fontId="28" fillId="0" borderId="24" applyNumberFormat="0" applyFill="0" applyAlignment="0" applyProtection="0"/>
    <xf numFmtId="0" fontId="49" fillId="0" borderId="24" applyNumberFormat="0" applyFill="0" applyAlignment="0" applyProtection="0"/>
    <xf numFmtId="0" fontId="49" fillId="0" borderId="24" applyNumberFormat="0" applyFill="0" applyAlignment="0" applyProtection="0"/>
    <xf numFmtId="0" fontId="49" fillId="0" borderId="24" applyNumberFormat="0" applyFill="0" applyAlignment="0" applyProtection="0"/>
    <xf numFmtId="0" fontId="49" fillId="0" borderId="24" applyNumberFormat="0" applyFill="0" applyAlignment="0" applyProtection="0"/>
    <xf numFmtId="0" fontId="49" fillId="0" borderId="24" applyNumberFormat="0" applyFill="0" applyAlignment="0" applyProtection="0"/>
    <xf numFmtId="0" fontId="49" fillId="0" borderId="24" applyNumberFormat="0" applyFill="0" applyAlignment="0" applyProtection="0"/>
    <xf numFmtId="0" fontId="49" fillId="0" borderId="24" applyNumberFormat="0" applyFill="0" applyAlignment="0" applyProtection="0"/>
    <xf numFmtId="0" fontId="50" fillId="0" borderId="25" applyNumberFormat="0" applyFont="0" applyFill="0" applyAlignment="0">
      <protection locked="0"/>
    </xf>
    <xf numFmtId="0" fontId="29"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9"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13"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13" fillId="16" borderId="0" applyNumberFormat="0" applyBorder="0" applyAlignment="0" applyProtection="0"/>
    <xf numFmtId="0" fontId="32" fillId="16" borderId="0" applyNumberFormat="0" applyBorder="0" applyAlignment="0" applyProtection="0"/>
    <xf numFmtId="0" fontId="32" fillId="16" borderId="0" applyNumberFormat="0" applyBorder="0" applyAlignment="0" applyProtection="0"/>
    <xf numFmtId="0" fontId="13" fillId="17" borderId="0" applyNumberFormat="0" applyBorder="0" applyAlignment="0" applyProtection="0"/>
    <xf numFmtId="0" fontId="32" fillId="17" borderId="0" applyNumberFormat="0" applyBorder="0" applyAlignment="0" applyProtection="0"/>
    <xf numFmtId="0" fontId="32" fillId="17" borderId="0" applyNumberFormat="0" applyBorder="0" applyAlignment="0" applyProtection="0"/>
    <xf numFmtId="0" fontId="13"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13"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13"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13"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13"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13"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13"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13"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13"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1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5" fillId="27" borderId="12" applyNumberFormat="0" applyAlignment="0" applyProtection="0"/>
    <xf numFmtId="0" fontId="37" fillId="27" borderId="12" applyNumberFormat="0" applyAlignment="0" applyProtection="0"/>
    <xf numFmtId="0" fontId="37" fillId="27" borderId="12" applyNumberFormat="0" applyAlignment="0" applyProtection="0"/>
    <xf numFmtId="0" fontId="16" fillId="28" borderId="13" applyNumberFormat="0" applyAlignment="0" applyProtection="0"/>
    <xf numFmtId="0" fontId="38" fillId="28" borderId="13" applyNumberFormat="0" applyAlignment="0" applyProtection="0"/>
    <xf numFmtId="0" fontId="38" fillId="28" borderId="13"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169" fontId="11" fillId="0" borderId="0" applyFont="0" applyBorder="0" applyAlignment="0">
      <alignment horizontal="center"/>
    </xf>
    <xf numFmtId="169" fontId="11" fillId="0" borderId="0" applyFont="0" applyBorder="0" applyAlignment="0">
      <alignment horizontal="center"/>
    </xf>
    <xf numFmtId="169" fontId="11" fillId="0" borderId="0" applyFont="0" applyBorder="0" applyAlignment="0">
      <alignment horizontal="center"/>
    </xf>
    <xf numFmtId="169" fontId="11" fillId="0" borderId="0" applyFont="0" applyBorder="0" applyAlignment="0">
      <alignment horizontal="center"/>
    </xf>
    <xf numFmtId="0" fontId="17"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18"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19" fillId="0" borderId="14" applyNumberFormat="0" applyFill="0" applyAlignment="0" applyProtection="0"/>
    <xf numFmtId="0" fontId="41" fillId="0" borderId="14" applyNumberFormat="0" applyFill="0" applyAlignment="0" applyProtection="0"/>
    <xf numFmtId="0" fontId="41" fillId="0" borderId="14" applyNumberFormat="0" applyFill="0" applyAlignment="0" applyProtection="0"/>
    <xf numFmtId="0" fontId="20" fillId="0" borderId="15" applyNumberFormat="0" applyFill="0" applyAlignment="0" applyProtection="0"/>
    <xf numFmtId="0" fontId="42" fillId="0" borderId="15" applyNumberFormat="0" applyFill="0" applyAlignment="0" applyProtection="0"/>
    <xf numFmtId="0" fontId="42" fillId="0" borderId="15" applyNumberFormat="0" applyFill="0" applyAlignment="0" applyProtection="0"/>
    <xf numFmtId="0" fontId="21" fillId="0" borderId="16" applyNumberFormat="0" applyFill="0" applyAlignment="0" applyProtection="0"/>
    <xf numFmtId="0" fontId="43" fillId="0" borderId="16" applyNumberFormat="0" applyFill="0" applyAlignment="0" applyProtection="0"/>
    <xf numFmtId="0" fontId="43" fillId="0" borderId="16" applyNumberFormat="0" applyFill="0" applyAlignment="0" applyProtection="0"/>
    <xf numFmtId="0" fontId="21"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3" fillId="14" borderId="12" applyNumberFormat="0" applyAlignment="0" applyProtection="0"/>
    <xf numFmtId="0" fontId="44" fillId="14" borderId="12" applyNumberFormat="0" applyAlignment="0" applyProtection="0"/>
    <xf numFmtId="0" fontId="44" fillId="14" borderId="12" applyNumberFormat="0" applyAlignment="0" applyProtection="0"/>
    <xf numFmtId="0" fontId="24" fillId="0" borderId="18"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25"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0" fontId="11" fillId="31" borderId="19" applyNumberFormat="0" applyFont="0" applyAlignment="0" applyProtection="0"/>
    <xf numFmtId="170" fontId="11" fillId="0" borderId="7" applyFont="0" applyFill="0" applyBorder="0" applyAlignment="0" applyProtection="0">
      <alignment horizontal="center"/>
    </xf>
    <xf numFmtId="170" fontId="11" fillId="0" borderId="7" applyFont="0" applyFill="0" applyBorder="0" applyAlignment="0" applyProtection="0">
      <alignment horizontal="center"/>
    </xf>
    <xf numFmtId="170" fontId="11" fillId="0" borderId="7" applyFont="0" applyFill="0" applyBorder="0" applyAlignment="0" applyProtection="0">
      <alignment horizontal="center"/>
    </xf>
    <xf numFmtId="170" fontId="11" fillId="0" borderId="7" applyFont="0" applyFill="0" applyBorder="0" applyAlignment="0" applyProtection="0">
      <alignment horizontal="center"/>
    </xf>
    <xf numFmtId="0" fontId="26" fillId="27" borderId="20" applyNumberFormat="0" applyAlignment="0" applyProtection="0"/>
    <xf numFmtId="0" fontId="47" fillId="27" borderId="20" applyNumberFormat="0" applyAlignment="0" applyProtection="0"/>
    <xf numFmtId="0" fontId="47" fillId="27" borderId="20"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27" fillId="0" borderId="0" applyNumberFormat="0" applyFill="0" applyBorder="0" applyAlignment="0" applyProtection="0"/>
    <xf numFmtId="0" fontId="28" fillId="0" borderId="24" applyNumberFormat="0" applyFill="0" applyAlignment="0" applyProtection="0"/>
    <xf numFmtId="0" fontId="49" fillId="0" borderId="24" applyNumberFormat="0" applyFill="0" applyAlignment="0" applyProtection="0"/>
    <xf numFmtId="0" fontId="49" fillId="0" borderId="24" applyNumberFormat="0" applyFill="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1" fillId="0" borderId="0"/>
  </cellStyleXfs>
  <cellXfs count="70">
    <xf numFmtId="0" fontId="0" fillId="0" borderId="0" xfId="0"/>
    <xf numFmtId="0" fontId="4" fillId="0" borderId="0" xfId="0" applyFont="1" applyAlignment="1">
      <alignment wrapText="1"/>
    </xf>
    <xf numFmtId="0" fontId="4" fillId="0" borderId="0" xfId="0" applyFont="1" applyAlignment="1">
      <alignment horizontal="center" vertical="center" wrapText="1"/>
    </xf>
    <xf numFmtId="165" fontId="4"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0" fontId="4" fillId="0" borderId="0" xfId="0" applyFont="1" applyAlignment="1">
      <alignment horizontal="center" wrapText="1"/>
    </xf>
    <xf numFmtId="165" fontId="4" fillId="0" borderId="2"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2" borderId="1" xfId="0" applyFont="1" applyFill="1" applyBorder="1" applyAlignment="1">
      <alignment horizontal="center" vertical="center" wrapText="1"/>
    </xf>
    <xf numFmtId="6" fontId="4"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8" fontId="4" fillId="0" borderId="1" xfId="0" applyNumberFormat="1" applyFont="1" applyBorder="1" applyAlignment="1">
      <alignment horizontal="center" vertical="center" wrapText="1"/>
    </xf>
    <xf numFmtId="0" fontId="0" fillId="0" borderId="1" xfId="2" applyFont="1" applyBorder="1" applyAlignment="1" applyProtection="1">
      <alignment horizontal="center" vertical="center" wrapText="1"/>
      <protection hidden="1"/>
    </xf>
    <xf numFmtId="0" fontId="4" fillId="2" borderId="3" xfId="0" applyFont="1" applyFill="1" applyBorder="1" applyAlignment="1">
      <alignment horizontal="center" vertical="center" wrapText="1"/>
    </xf>
    <xf numFmtId="0" fontId="4" fillId="0" borderId="1" xfId="1" applyFont="1" applyFill="1" applyBorder="1" applyAlignment="1">
      <alignment horizontal="center" vertical="center" wrapText="1"/>
    </xf>
    <xf numFmtId="22" fontId="4" fillId="0" borderId="1" xfId="0" applyNumberFormat="1" applyFont="1" applyBorder="1" applyAlignment="1">
      <alignment horizontal="center" vertical="center" wrapText="1"/>
    </xf>
    <xf numFmtId="0" fontId="4" fillId="2" borderId="1" xfId="1" applyFont="1" applyFill="1" applyBorder="1" applyAlignment="1">
      <alignment horizontal="center" vertical="center" wrapText="1"/>
    </xf>
    <xf numFmtId="0" fontId="3" fillId="5" borderId="1" xfId="0" applyFont="1" applyFill="1" applyBorder="1" applyAlignment="1">
      <alignment horizontal="center" vertical="center" wrapText="1"/>
    </xf>
    <xf numFmtId="3" fontId="3" fillId="6" borderId="1"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0" fillId="0" borderId="0" xfId="0" applyAlignment="1">
      <alignment horizontal="left" vertical="top" wrapText="1"/>
    </xf>
    <xf numFmtId="0" fontId="2" fillId="8" borderId="0" xfId="0" applyFont="1" applyFill="1" applyAlignment="1">
      <alignment vertical="center" wrapText="1"/>
    </xf>
    <xf numFmtId="0" fontId="8" fillId="8" borderId="26" xfId="0" applyFont="1" applyFill="1" applyBorder="1" applyAlignment="1">
      <alignment horizontal="center" vertical="center" wrapText="1"/>
    </xf>
    <xf numFmtId="9" fontId="0" fillId="0" borderId="0" xfId="0" applyNumberFormat="1" applyAlignment="1">
      <alignment horizontal="center" vertical="top" wrapText="1"/>
    </xf>
    <xf numFmtId="165" fontId="0" fillId="0" borderId="0" xfId="0" applyNumberFormat="1" applyAlignment="1">
      <alignment horizontal="center" vertical="top" wrapText="1"/>
    </xf>
    <xf numFmtId="0" fontId="0" fillId="0" borderId="28" xfId="0" applyBorder="1" applyAlignment="1">
      <alignment wrapText="1"/>
    </xf>
    <xf numFmtId="0" fontId="0" fillId="0" borderId="27" xfId="0" applyBorder="1" applyAlignment="1">
      <alignment wrapText="1"/>
    </xf>
    <xf numFmtId="0" fontId="0" fillId="0" borderId="0" xfId="0" pivotButton="1" applyAlignment="1">
      <alignment wrapText="1"/>
    </xf>
    <xf numFmtId="0" fontId="0" fillId="0" borderId="0" xfId="0" applyAlignment="1">
      <alignment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3" fontId="4" fillId="0" borderId="1" xfId="0" applyNumberFormat="1" applyFont="1" applyBorder="1" applyAlignment="1">
      <alignment horizontal="center" vertical="center" wrapText="1"/>
    </xf>
    <xf numFmtId="6" fontId="4" fillId="0" borderId="1" xfId="0" applyNumberFormat="1" applyFont="1" applyFill="1" applyBorder="1" applyAlignment="1">
      <alignment horizontal="center" vertical="center" wrapText="1"/>
    </xf>
    <xf numFmtId="164" fontId="0" fillId="0" borderId="0" xfId="0" applyNumberFormat="1" applyAlignment="1">
      <alignment horizontal="center" vertical="top" wrapText="1"/>
    </xf>
    <xf numFmtId="0" fontId="0" fillId="0" borderId="0" xfId="0" applyAlignment="1">
      <alignment horizontal="center" vertical="top" wrapText="1"/>
    </xf>
    <xf numFmtId="0" fontId="0" fillId="0" borderId="0" xfId="0" applyNumberFormat="1" applyAlignment="1">
      <alignment horizontal="center" vertical="top" wrapText="1"/>
    </xf>
    <xf numFmtId="3" fontId="0" fillId="0" borderId="1" xfId="0" applyNumberFormat="1" applyBorder="1" applyAlignment="1" applyProtection="1">
      <alignment horizontal="center" vertical="center" wrapText="1"/>
      <protection locked="0"/>
    </xf>
    <xf numFmtId="0" fontId="9" fillId="8" borderId="9" xfId="0" applyFont="1" applyFill="1" applyBorder="1" applyAlignment="1">
      <alignment horizontal="left" vertical="center" wrapText="1"/>
    </xf>
    <xf numFmtId="164" fontId="3" fillId="34" borderId="1" xfId="0" applyNumberFormat="1" applyFont="1" applyFill="1" applyBorder="1" applyAlignment="1">
      <alignment horizontal="center" vertical="center" wrapText="1"/>
    </xf>
    <xf numFmtId="164" fontId="3" fillId="35" borderId="1" xfId="0" applyNumberFormat="1" applyFont="1" applyFill="1" applyBorder="1" applyAlignment="1">
      <alignment horizontal="center" vertical="center" wrapText="1"/>
    </xf>
    <xf numFmtId="0" fontId="4" fillId="0" borderId="1" xfId="0" applyFont="1" applyBorder="1" applyAlignment="1">
      <alignment wrapText="1"/>
    </xf>
    <xf numFmtId="164" fontId="4" fillId="0" borderId="1" xfId="0" applyNumberFormat="1" applyFont="1" applyBorder="1" applyAlignment="1">
      <alignment horizontal="center" vertical="center" wrapText="1"/>
    </xf>
    <xf numFmtId="0" fontId="0" fillId="0" borderId="0" xfId="0" applyAlignment="1">
      <alignment horizontal="left" wrapText="1"/>
    </xf>
    <xf numFmtId="0" fontId="0" fillId="0" borderId="0" xfId="0" applyAlignment="1">
      <alignment wrapText="1"/>
    </xf>
    <xf numFmtId="164" fontId="0" fillId="0" borderId="0" xfId="0" applyNumberFormat="1" applyAlignment="1">
      <alignment wrapText="1"/>
    </xf>
    <xf numFmtId="164" fontId="2" fillId="0" borderId="0" xfId="0" applyNumberFormat="1" applyFont="1" applyAlignment="1">
      <alignment vertical="center" wrapText="1"/>
    </xf>
    <xf numFmtId="164" fontId="2" fillId="8" borderId="0" xfId="0" applyNumberFormat="1" applyFont="1" applyFill="1" applyAlignment="1">
      <alignment vertical="center" wrapText="1"/>
    </xf>
    <xf numFmtId="0" fontId="0" fillId="0" borderId="0" xfId="0" pivotButton="1" applyAlignment="1">
      <alignment horizontal="left" vertical="top" wrapText="1"/>
    </xf>
    <xf numFmtId="1" fontId="3" fillId="6" borderId="1" xfId="0" applyNumberFormat="1" applyFont="1" applyFill="1" applyBorder="1" applyAlignment="1">
      <alignment horizontal="center" vertical="center" wrapText="1"/>
    </xf>
    <xf numFmtId="1" fontId="4" fillId="0" borderId="1" xfId="0" applyNumberFormat="1" applyFont="1" applyBorder="1" applyAlignment="1">
      <alignment horizontal="center" vertical="center" wrapText="1"/>
    </xf>
    <xf numFmtId="1" fontId="4" fillId="0" borderId="0" xfId="0" applyNumberFormat="1" applyFont="1" applyAlignment="1">
      <alignment horizontal="center" vertical="center" wrapText="1"/>
    </xf>
    <xf numFmtId="164" fontId="3" fillId="36" borderId="1" xfId="0" applyNumberFormat="1" applyFont="1" applyFill="1" applyBorder="1" applyAlignment="1">
      <alignment horizontal="center" vertical="center" wrapText="1"/>
    </xf>
    <xf numFmtId="164" fontId="4" fillId="0" borderId="0" xfId="0" applyNumberFormat="1" applyFont="1" applyAlignment="1">
      <alignment horizontal="center" vertical="center" wrapText="1"/>
    </xf>
    <xf numFmtId="164" fontId="4" fillId="37" borderId="1" xfId="0" applyNumberFormat="1" applyFont="1" applyFill="1" applyBorder="1" applyAlignment="1">
      <alignment horizontal="center" vertical="center" wrapText="1"/>
    </xf>
    <xf numFmtId="0" fontId="4" fillId="37" borderId="1" xfId="0" applyFont="1" applyFill="1" applyBorder="1" applyAlignment="1">
      <alignment wrapText="1"/>
    </xf>
    <xf numFmtId="165" fontId="0" fillId="37" borderId="1" xfId="0" applyNumberForma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9" fillId="8" borderId="9" xfId="0" applyFont="1" applyFill="1" applyBorder="1" applyAlignment="1">
      <alignment horizontal="left" vertical="center" wrapText="1"/>
    </xf>
    <xf numFmtId="0" fontId="9" fillId="8" borderId="0" xfId="0" applyFont="1" applyFill="1" applyBorder="1" applyAlignment="1">
      <alignment horizontal="left" vertical="center" wrapText="1"/>
    </xf>
    <xf numFmtId="0" fontId="0" fillId="0" borderId="0" xfId="0" pivotButton="1"/>
    <xf numFmtId="0" fontId="0" fillId="0" borderId="0" xfId="0" applyAlignment="1">
      <alignment horizontal="left"/>
    </xf>
    <xf numFmtId="164" fontId="0" fillId="0" borderId="0" xfId="0" applyNumberFormat="1"/>
  </cellXfs>
  <cellStyles count="1032">
    <cellStyle name="0.00%" xfId="8" xr:uid="{87F3C6D5-54A4-4690-8581-14235512BE87}"/>
    <cellStyle name="20% - Accent1 10" xfId="10" xr:uid="{A6FB483B-314A-4879-8B31-70C8237C830D}"/>
    <cellStyle name="20% - Accent1 11" xfId="11" xr:uid="{6D43DD16-18E4-46A9-A0B5-25CAFF5E0AE8}"/>
    <cellStyle name="20% - Accent1 12" xfId="12" xr:uid="{01138E4B-D58E-41E4-8D87-92D1B72BD99A}"/>
    <cellStyle name="20% - Accent1 13" xfId="13" xr:uid="{B164DE09-DAC0-4079-9EA5-95846FDD3BF3}"/>
    <cellStyle name="20% - Accent1 14" xfId="14" xr:uid="{B73197F9-912B-4223-A9DA-D920FEDB5F82}"/>
    <cellStyle name="20% - Accent1 14 2" xfId="703" xr:uid="{DA11D192-3DC1-44F5-A958-1BF8D4DF1B5E}"/>
    <cellStyle name="20% - Accent1 15" xfId="9" xr:uid="{43DAC9F8-65CF-4AE2-BB38-F356A8A7EC22}"/>
    <cellStyle name="20% - Accent1 2" xfId="15" xr:uid="{2119BD57-39BE-4E1D-B5FE-5C58CFB36913}"/>
    <cellStyle name="20% - Accent1 2 2" xfId="16" xr:uid="{D70A4624-8952-4F6A-B1D7-05B3D0523C03}"/>
    <cellStyle name="20% - Accent1 2 3" xfId="704" xr:uid="{46C7AA6E-49C5-48E8-8660-1D5C5837E606}"/>
    <cellStyle name="20% - Accent1 3" xfId="17" xr:uid="{1923C652-DFE8-45A2-B115-878AA320118D}"/>
    <cellStyle name="20% - Accent1 4" xfId="18" xr:uid="{AD62741A-1EE6-47E9-A013-E4182BDB8340}"/>
    <cellStyle name="20% - Accent1 5" xfId="19" xr:uid="{63956C74-A2A3-4626-8B82-BB3E89AB79CF}"/>
    <cellStyle name="20% - Accent1 6" xfId="20" xr:uid="{06C13069-F3CB-4441-BD0B-82DABBA42915}"/>
    <cellStyle name="20% - Accent1 7" xfId="21" xr:uid="{AB676F56-0B08-4E80-B6CB-ADCADA9A3F34}"/>
    <cellStyle name="20% - Accent1 8" xfId="22" xr:uid="{77F5A730-2194-4FCD-B0B1-ED4ADF91AA58}"/>
    <cellStyle name="20% - Accent1 9" xfId="23" xr:uid="{DB5739AF-4FB0-4245-ABAF-3E7CB40BF3A0}"/>
    <cellStyle name="20% - Accent2 10" xfId="25" xr:uid="{64D87D5C-D8BF-400E-A755-9DA220FDCB4C}"/>
    <cellStyle name="20% - Accent2 11" xfId="26" xr:uid="{12B0C69F-0EE1-4A1B-9961-3BDDCC6D2B04}"/>
    <cellStyle name="20% - Accent2 12" xfId="27" xr:uid="{77FA0C1B-848B-44AC-88EA-4AD01F06C288}"/>
    <cellStyle name="20% - Accent2 13" xfId="28" xr:uid="{077924EA-EAEF-4738-BB94-C0C091FCC0B5}"/>
    <cellStyle name="20% - Accent2 14" xfId="29" xr:uid="{91B1D0F0-9F2F-44BA-9ACF-AA25374D596E}"/>
    <cellStyle name="20% - Accent2 14 2" xfId="705" xr:uid="{CAA4CC46-7545-47F8-AC6C-50F5DFA9CB5E}"/>
    <cellStyle name="20% - Accent2 15" xfId="24" xr:uid="{B528CCD1-E29A-4FDA-985D-2F71F4D79A88}"/>
    <cellStyle name="20% - Accent2 2" xfId="30" xr:uid="{D48DA196-6DDC-4C42-B342-D57E0C41B526}"/>
    <cellStyle name="20% - Accent2 2 2" xfId="31" xr:uid="{5367D074-6BDB-4C7F-9A9E-41A059220BAC}"/>
    <cellStyle name="20% - Accent2 2 3" xfId="706" xr:uid="{BA59AE0F-3EC6-4C98-A596-6B745936D6F3}"/>
    <cellStyle name="20% - Accent2 3" xfId="32" xr:uid="{D3E8A644-19F8-48F5-96D9-BDE1E67A706E}"/>
    <cellStyle name="20% - Accent2 4" xfId="33" xr:uid="{4F6CF4CC-0485-4B5C-9A76-645531E69EB4}"/>
    <cellStyle name="20% - Accent2 5" xfId="34" xr:uid="{50B1ABF4-3A97-4E44-AA2C-F45908489918}"/>
    <cellStyle name="20% - Accent2 6" xfId="35" xr:uid="{72A61FEE-113E-43A5-A637-35C9EAD549B5}"/>
    <cellStyle name="20% - Accent2 7" xfId="36" xr:uid="{D26DE399-D02F-47DF-8B71-192E65C2A9BC}"/>
    <cellStyle name="20% - Accent2 8" xfId="37" xr:uid="{B0AB1C91-3870-40F0-AD03-FE755FAF366A}"/>
    <cellStyle name="20% - Accent2 9" xfId="38" xr:uid="{4789EEB2-39DD-4730-87D0-C106ADEF0456}"/>
    <cellStyle name="20% - Accent3 10" xfId="40" xr:uid="{39345F37-ECE4-4DC1-8409-65CD89B92298}"/>
    <cellStyle name="20% - Accent3 11" xfId="41" xr:uid="{A7B9BE73-D1F4-4E0B-B870-09C067083865}"/>
    <cellStyle name="20% - Accent3 12" xfId="42" xr:uid="{B210D3F3-8838-4E21-A492-5DF18DB819F4}"/>
    <cellStyle name="20% - Accent3 13" xfId="43" xr:uid="{89BC4BCC-8EE0-42AE-A3DE-EAB4269A79B1}"/>
    <cellStyle name="20% - Accent3 14" xfId="44" xr:uid="{EFB0E4D0-90AF-404F-B831-45003E19B79B}"/>
    <cellStyle name="20% - Accent3 14 2" xfId="707" xr:uid="{00945A58-8156-4D54-8CD6-3BE1BAB62996}"/>
    <cellStyle name="20% - Accent3 15" xfId="39" xr:uid="{0C0215BF-2648-4260-96D7-9F953DFB0380}"/>
    <cellStyle name="20% - Accent3 2" xfId="45" xr:uid="{B9647A86-B24D-49CC-9102-83CD6B947183}"/>
    <cellStyle name="20% - Accent3 2 2" xfId="46" xr:uid="{3086F00E-7090-4289-A7CB-0F2FD1A0A727}"/>
    <cellStyle name="20% - Accent3 2 3" xfId="708" xr:uid="{940E14F6-6F7B-419E-9BBA-B6E897CFA967}"/>
    <cellStyle name="20% - Accent3 3" xfId="47" xr:uid="{012A6D01-D5A0-4E34-A411-42157C6CE281}"/>
    <cellStyle name="20% - Accent3 4" xfId="48" xr:uid="{54638F77-7E83-46C4-BB5D-B6C6646C990E}"/>
    <cellStyle name="20% - Accent3 5" xfId="49" xr:uid="{270B6F59-35B9-4A61-A508-2E05E7B27C42}"/>
    <cellStyle name="20% - Accent3 6" xfId="50" xr:uid="{45C1315E-E65E-4764-9CDF-4CB91E2F0165}"/>
    <cellStyle name="20% - Accent3 7" xfId="51" xr:uid="{C281804C-E7EF-48D4-807C-F2390E145148}"/>
    <cellStyle name="20% - Accent3 8" xfId="52" xr:uid="{17D788B2-5676-47A3-855B-931CF6E21E1D}"/>
    <cellStyle name="20% - Accent3 9" xfId="53" xr:uid="{38ECD1E9-5829-4475-844C-D8D12C139756}"/>
    <cellStyle name="20% - Accent4 10" xfId="55" xr:uid="{6F9EB6A3-43B2-4FED-B762-182C82BE4055}"/>
    <cellStyle name="20% - Accent4 11" xfId="56" xr:uid="{20CDFECF-5F6B-4FD2-A9DD-6556666613D8}"/>
    <cellStyle name="20% - Accent4 12" xfId="57" xr:uid="{9DE81650-5296-4680-897B-51B7F764CD71}"/>
    <cellStyle name="20% - Accent4 13" xfId="58" xr:uid="{55C0985E-2157-4B63-BBC0-DF6616E7A84E}"/>
    <cellStyle name="20% - Accent4 14" xfId="59" xr:uid="{3075B2EF-DA7C-4A92-8EA6-41CB9DD2619D}"/>
    <cellStyle name="20% - Accent4 14 2" xfId="709" xr:uid="{07DD7ECB-AEA0-4C8D-BC1A-A5080DA8D7A1}"/>
    <cellStyle name="20% - Accent4 15" xfId="54" xr:uid="{3F4EB1F8-F036-44D1-944F-AEF90285E448}"/>
    <cellStyle name="20% - Accent4 2" xfId="60" xr:uid="{11C66A25-0D73-43A4-99D7-EB34415569C2}"/>
    <cellStyle name="20% - Accent4 2 2" xfId="61" xr:uid="{16E9FB60-DA1F-462B-8D90-FE9FCC21EE77}"/>
    <cellStyle name="20% - Accent4 2 3" xfId="710" xr:uid="{C5419BDD-CFF5-4C22-8A33-A179693837EC}"/>
    <cellStyle name="20% - Accent4 3" xfId="62" xr:uid="{6E2C542A-EF15-4447-9F6A-AFFA2D9165A8}"/>
    <cellStyle name="20% - Accent4 4" xfId="63" xr:uid="{48630F09-80C7-4E1B-AA57-B14E349635EF}"/>
    <cellStyle name="20% - Accent4 5" xfId="64" xr:uid="{14A08171-7905-40BE-A304-3F19D7918A1A}"/>
    <cellStyle name="20% - Accent4 6" xfId="65" xr:uid="{A278FA31-9F6E-4536-A56D-64B217829ADF}"/>
    <cellStyle name="20% - Accent4 7" xfId="66" xr:uid="{043E8787-BC1D-4E83-8894-2A934DA234E7}"/>
    <cellStyle name="20% - Accent4 8" xfId="67" xr:uid="{C76B2AC0-43DC-4065-B22A-22C7C8B0494F}"/>
    <cellStyle name="20% - Accent4 9" xfId="68" xr:uid="{453446CC-B2A5-4D4F-B7FA-F12ED1307EEC}"/>
    <cellStyle name="20% - Accent5 10" xfId="70" xr:uid="{5AFC33D2-9995-442B-BC3D-7A8805ACB517}"/>
    <cellStyle name="20% - Accent5 11" xfId="71" xr:uid="{3AEE6ACB-EA1A-4F9E-BE17-2D345ABB2482}"/>
    <cellStyle name="20% - Accent5 12" xfId="72" xr:uid="{DED899F8-89C2-4D90-9335-D6337ABF09E5}"/>
    <cellStyle name="20% - Accent5 13" xfId="73" xr:uid="{8CBB0EC6-6042-46E0-940C-F41AFC7EB3C3}"/>
    <cellStyle name="20% - Accent5 14" xfId="74" xr:uid="{B0719964-D940-49B9-AD17-088F7D786119}"/>
    <cellStyle name="20% - Accent5 14 2" xfId="711" xr:uid="{91591A99-A32E-47F6-B789-EF4B64D9C96E}"/>
    <cellStyle name="20% - Accent5 15" xfId="69" xr:uid="{3F4AF5AC-7971-4874-BA2B-E6C92C40175F}"/>
    <cellStyle name="20% - Accent5 2" xfId="75" xr:uid="{33D84BEE-F2C6-4CE4-8CE0-B6DADC261D1D}"/>
    <cellStyle name="20% - Accent5 2 2" xfId="76" xr:uid="{F95090B3-D73B-4C9B-A749-1539795B6EC0}"/>
    <cellStyle name="20% - Accent5 2 3" xfId="712" xr:uid="{A6FE4C8D-6AB9-4243-8B95-6B680FEE2F32}"/>
    <cellStyle name="20% - Accent5 3" xfId="77" xr:uid="{1AF8395E-C1D2-43CA-AAC0-BDAAACD21363}"/>
    <cellStyle name="20% - Accent5 4" xfId="78" xr:uid="{89EDD11D-5E3B-4055-8CBF-3DC5974A9F4B}"/>
    <cellStyle name="20% - Accent5 5" xfId="79" xr:uid="{5A7615BE-C63B-46A3-8820-5A0E0CBDF746}"/>
    <cellStyle name="20% - Accent5 6" xfId="80" xr:uid="{452E2AF5-CA56-45AF-A19E-9168F9BC411C}"/>
    <cellStyle name="20% - Accent5 7" xfId="81" xr:uid="{E2288B07-1D29-4B58-A19B-E35E50645EDD}"/>
    <cellStyle name="20% - Accent5 8" xfId="82" xr:uid="{79591947-2C23-4527-819F-A42727CC7135}"/>
    <cellStyle name="20% - Accent5 9" xfId="83" xr:uid="{05FEA4BF-38FC-48C7-A05C-07CD84DC6542}"/>
    <cellStyle name="20% - Accent6 10" xfId="85" xr:uid="{B037DB37-6D6E-4433-8733-15B2AFC309DC}"/>
    <cellStyle name="20% - Accent6 11" xfId="86" xr:uid="{CC13C71D-0409-4489-97B6-344BE1FBFAD4}"/>
    <cellStyle name="20% - Accent6 12" xfId="87" xr:uid="{1F2A94A7-B9FB-4E1D-BF96-E197517E6130}"/>
    <cellStyle name="20% - Accent6 13" xfId="88" xr:uid="{3462956A-C876-4452-8396-F3387772A013}"/>
    <cellStyle name="20% - Accent6 14" xfId="89" xr:uid="{BF0AE323-C7B3-49EA-BE9F-87D7180FDD7D}"/>
    <cellStyle name="20% - Accent6 14 2" xfId="713" xr:uid="{78E80254-22C2-4E55-9276-7C0A3A54D1EF}"/>
    <cellStyle name="20% - Accent6 15" xfId="84" xr:uid="{E469E7E4-219A-4035-8AA5-2A2191EA9058}"/>
    <cellStyle name="20% - Accent6 2" xfId="90" xr:uid="{41B0EFDA-C749-4294-BFAC-658559DDD060}"/>
    <cellStyle name="20% - Accent6 2 2" xfId="91" xr:uid="{4366D48C-6ABE-4550-8A4A-B1E752B4E19A}"/>
    <cellStyle name="20% - Accent6 2 3" xfId="714" xr:uid="{F8EEA762-5FDB-4CB0-A0A6-ED2F7FB4CBEA}"/>
    <cellStyle name="20% - Accent6 3" xfId="92" xr:uid="{A7AEEAB5-1184-4634-A4A4-3BEF317445A4}"/>
    <cellStyle name="20% - Accent6 4" xfId="93" xr:uid="{C84B16E3-653E-403C-B702-766A860EC1F0}"/>
    <cellStyle name="20% - Accent6 5" xfId="94" xr:uid="{6818F0B8-3067-4E7E-88CF-D1421604207B}"/>
    <cellStyle name="20% - Accent6 6" xfId="95" xr:uid="{266C5AC2-4D21-4CC1-BB0D-D47FB174775A}"/>
    <cellStyle name="20% - Accent6 7" xfId="96" xr:uid="{E1624E27-A676-40F0-8DB7-0A6349DC5D0D}"/>
    <cellStyle name="20% - Accent6 8" xfId="97" xr:uid="{516C6487-28D3-464C-BEE7-AA29B416CCDA}"/>
    <cellStyle name="20% - Accent6 9" xfId="98" xr:uid="{37770907-4D13-4F46-A71B-AB731EE27C04}"/>
    <cellStyle name="40% - Accent1 10" xfId="100" xr:uid="{422EBBEF-49E0-4070-A041-ED3C8C3C7C71}"/>
    <cellStyle name="40% - Accent1 11" xfId="101" xr:uid="{2516CB22-C5F1-4EDD-BE0A-258D153177DB}"/>
    <cellStyle name="40% - Accent1 12" xfId="102" xr:uid="{62DD387A-81D1-4F85-81C6-F23C1F7A4990}"/>
    <cellStyle name="40% - Accent1 13" xfId="103" xr:uid="{B01FD894-CC0C-4184-B644-7B7B99B85970}"/>
    <cellStyle name="40% - Accent1 14" xfId="104" xr:uid="{088D7F46-F78A-44C3-BA44-52C61C75A6C9}"/>
    <cellStyle name="40% - Accent1 14 2" xfId="715" xr:uid="{2B2DDED7-91CB-4A45-8CE8-25EDB514ADB6}"/>
    <cellStyle name="40% - Accent1 15" xfId="99" xr:uid="{FFCB8760-A0F4-4484-A9F8-30778ACA48C3}"/>
    <cellStyle name="40% - Accent1 2" xfId="105" xr:uid="{8DD598C1-C838-4E18-87A9-1152B20EB981}"/>
    <cellStyle name="40% - Accent1 2 2" xfId="106" xr:uid="{7B2A2B3F-EA4E-4768-8F56-B25BC465EE33}"/>
    <cellStyle name="40% - Accent1 2 3" xfId="716" xr:uid="{984D049B-D0D9-4E52-9747-423D0ED7F769}"/>
    <cellStyle name="40% - Accent1 3" xfId="107" xr:uid="{02E6130A-7A15-4473-B217-CEEBCB7E28A7}"/>
    <cellStyle name="40% - Accent1 4" xfId="108" xr:uid="{BF2108A3-523F-4CAC-94BA-B08F6E3DEAA0}"/>
    <cellStyle name="40% - Accent1 5" xfId="109" xr:uid="{549C8D7E-B376-4456-BC2A-CBA56EA783C6}"/>
    <cellStyle name="40% - Accent1 6" xfId="110" xr:uid="{B1C0DED5-DE72-4AED-93B4-A88B9DEC7741}"/>
    <cellStyle name="40% - Accent1 7" xfId="111" xr:uid="{96EE3457-919E-4880-A2DF-C73AA5295697}"/>
    <cellStyle name="40% - Accent1 8" xfId="112" xr:uid="{9933F84B-4CDA-478E-B70F-8E4AC6E38E55}"/>
    <cellStyle name="40% - Accent1 9" xfId="113" xr:uid="{DC81AEBF-6371-4D8B-BF49-B4C06A30B870}"/>
    <cellStyle name="40% - Accent2 10" xfId="115" xr:uid="{ABC30186-0146-4ECA-9CF2-1A5AB684AFB0}"/>
    <cellStyle name="40% - Accent2 11" xfId="116" xr:uid="{B2031E8A-C0C3-498D-9123-90941764CB2F}"/>
    <cellStyle name="40% - Accent2 12" xfId="117" xr:uid="{3EDE631C-8E27-4F19-B594-4955DA50F40F}"/>
    <cellStyle name="40% - Accent2 13" xfId="118" xr:uid="{58AC4972-7C1C-4BE5-84A7-4495BF2B3B9B}"/>
    <cellStyle name="40% - Accent2 14" xfId="119" xr:uid="{EC7F8C69-E758-4A75-B252-22AF9542D56A}"/>
    <cellStyle name="40% - Accent2 14 2" xfId="717" xr:uid="{3E8E8480-A243-4C20-BA36-2165F66D00E5}"/>
    <cellStyle name="40% - Accent2 15" xfId="114" xr:uid="{8ABFC033-A223-4716-A166-4750195669DD}"/>
    <cellStyle name="40% - Accent2 2" xfId="120" xr:uid="{9DECB4A3-DCC0-421F-800B-8C625914B078}"/>
    <cellStyle name="40% - Accent2 2 2" xfId="121" xr:uid="{BE5FFF53-37E8-4ED1-B7CC-69AD20228C93}"/>
    <cellStyle name="40% - Accent2 2 3" xfId="718" xr:uid="{70E87E01-165D-42E9-B447-DC11AA98A4F5}"/>
    <cellStyle name="40% - Accent2 3" xfId="122" xr:uid="{BD5495A5-1DEA-43C3-B3A7-40F84392272D}"/>
    <cellStyle name="40% - Accent2 4" xfId="123" xr:uid="{6594F4C1-74A2-462A-961B-6A1CEC3BC4D2}"/>
    <cellStyle name="40% - Accent2 5" xfId="124" xr:uid="{E2F761CD-1499-4F80-BF01-C258B60DBE5A}"/>
    <cellStyle name="40% - Accent2 6" xfId="125" xr:uid="{97E60F68-B5CE-44F5-9FF9-A056C970CF90}"/>
    <cellStyle name="40% - Accent2 7" xfId="126" xr:uid="{39AA47B5-9D74-4C96-A1C3-221B9E7D0138}"/>
    <cellStyle name="40% - Accent2 8" xfId="127" xr:uid="{11D610C9-143C-4113-BEED-064676C70C8A}"/>
    <cellStyle name="40% - Accent2 9" xfId="128" xr:uid="{86812583-994A-4189-98F2-404C4FEAA261}"/>
    <cellStyle name="40% - Accent3 10" xfId="130" xr:uid="{037EB566-F8F6-4D71-88B5-DBA3C352D13F}"/>
    <cellStyle name="40% - Accent3 11" xfId="131" xr:uid="{BD6DE03F-036A-494D-A364-AFB203DE2258}"/>
    <cellStyle name="40% - Accent3 12" xfId="132" xr:uid="{AD670488-704F-4072-BCE0-16DC307B3DE0}"/>
    <cellStyle name="40% - Accent3 13" xfId="133" xr:uid="{08224AB2-9A53-4AC5-BAFF-090EF17781A9}"/>
    <cellStyle name="40% - Accent3 14" xfId="134" xr:uid="{DF3EFECA-651F-4DD0-8501-64A50CED4DB6}"/>
    <cellStyle name="40% - Accent3 14 2" xfId="719" xr:uid="{4C6AA613-51B0-452C-81CD-C200D7069356}"/>
    <cellStyle name="40% - Accent3 15" xfId="129" xr:uid="{70EA655D-114B-4E83-AAC8-ECC9F1A822D1}"/>
    <cellStyle name="40% - Accent3 2" xfId="135" xr:uid="{79C4586C-F975-4CCC-87B7-557C2EB4927B}"/>
    <cellStyle name="40% - Accent3 2 2" xfId="136" xr:uid="{8C24DCAF-9644-4F31-9F9E-390067B7656F}"/>
    <cellStyle name="40% - Accent3 2 3" xfId="720" xr:uid="{70FB9B85-B089-4E14-BD60-3046DEF22141}"/>
    <cellStyle name="40% - Accent3 3" xfId="137" xr:uid="{1F1F7AE6-FC68-487C-8055-E55C327AFE7C}"/>
    <cellStyle name="40% - Accent3 4" xfId="138" xr:uid="{1B1C6597-DD88-4A4C-839D-971A6042689F}"/>
    <cellStyle name="40% - Accent3 5" xfId="139" xr:uid="{BBE47D65-F49B-4654-B204-B674E1362DE8}"/>
    <cellStyle name="40% - Accent3 6" xfId="140" xr:uid="{975BFB7A-569C-49E7-936A-D3E52F512FD6}"/>
    <cellStyle name="40% - Accent3 7" xfId="141" xr:uid="{9A1AEA57-5C24-41E8-BF1F-406DA5EACC07}"/>
    <cellStyle name="40% - Accent3 8" xfId="142" xr:uid="{54489CB3-3AE2-4AC3-A2E0-DD194D007910}"/>
    <cellStyle name="40% - Accent3 9" xfId="143" xr:uid="{E74D829E-A20B-4CBA-837C-2C734E44E9B5}"/>
    <cellStyle name="40% - Accent4 10" xfId="145" xr:uid="{676A4D5D-941A-41C7-B7FE-B4EE5EF2186E}"/>
    <cellStyle name="40% - Accent4 11" xfId="146" xr:uid="{A083A769-5C4E-4F40-BF21-466B1C3B750E}"/>
    <cellStyle name="40% - Accent4 12" xfId="147" xr:uid="{0426B1B7-5AA6-451E-85E6-18CC93EE3BA3}"/>
    <cellStyle name="40% - Accent4 13" xfId="148" xr:uid="{BCBAFD43-184B-4B37-A402-2E236BF6EF9F}"/>
    <cellStyle name="40% - Accent4 14" xfId="149" xr:uid="{20081DE6-A3C0-43F1-AE94-24AA5E4121AE}"/>
    <cellStyle name="40% - Accent4 14 2" xfId="721" xr:uid="{D32A1157-C666-4082-ACA6-36AA25534616}"/>
    <cellStyle name="40% - Accent4 15" xfId="144" xr:uid="{8077E419-CD7E-4877-AD9D-2DA6F6AB876F}"/>
    <cellStyle name="40% - Accent4 2" xfId="150" xr:uid="{C4EB46A9-338F-41EA-B0EE-3A457F5EF4D3}"/>
    <cellStyle name="40% - Accent4 2 2" xfId="151" xr:uid="{27C6066C-F263-4B17-ACF6-4C03A28719FB}"/>
    <cellStyle name="40% - Accent4 2 3" xfId="722" xr:uid="{5BB653D1-0A97-42A0-A7E9-158B658296FB}"/>
    <cellStyle name="40% - Accent4 3" xfId="152" xr:uid="{1CD5D7FC-7C88-4E21-BBFC-7C058CC6217D}"/>
    <cellStyle name="40% - Accent4 4" xfId="153" xr:uid="{04A5FF03-B4E5-46A8-9020-AC990C22DC55}"/>
    <cellStyle name="40% - Accent4 5" xfId="154" xr:uid="{280D434D-0B46-4927-B9A2-D0E4E194436B}"/>
    <cellStyle name="40% - Accent4 6" xfId="155" xr:uid="{1D64253B-32CA-4F6C-AA92-ECCF87743C22}"/>
    <cellStyle name="40% - Accent4 7" xfId="156" xr:uid="{FBE88B31-86E3-4F2D-87FF-C2C1941045A3}"/>
    <cellStyle name="40% - Accent4 8" xfId="157" xr:uid="{94492D42-5B51-4B5B-AC50-26546939C4B3}"/>
    <cellStyle name="40% - Accent4 9" xfId="158" xr:uid="{AD039B40-91BD-4081-ACC1-B9E546A01217}"/>
    <cellStyle name="40% - Accent5 10" xfId="160" xr:uid="{1D5CAD65-C75D-4910-A2E0-90B385B51513}"/>
    <cellStyle name="40% - Accent5 11" xfId="161" xr:uid="{C2F991ED-7AF5-47F0-AF87-F425A0863658}"/>
    <cellStyle name="40% - Accent5 12" xfId="162" xr:uid="{7BE209E2-7FAD-4C76-ABA2-B663BF1A6B32}"/>
    <cellStyle name="40% - Accent5 13" xfId="163" xr:uid="{EBE506E5-695E-4AC7-95C7-B925B2AD797E}"/>
    <cellStyle name="40% - Accent5 14" xfId="164" xr:uid="{CBDF366C-DA2E-432B-BB50-E2B2E4285307}"/>
    <cellStyle name="40% - Accent5 14 2" xfId="723" xr:uid="{337B661C-B059-4971-999A-EBC96D5E7999}"/>
    <cellStyle name="40% - Accent5 15" xfId="159" xr:uid="{6F828AC6-D0CD-4150-A891-CD40FC0B7428}"/>
    <cellStyle name="40% - Accent5 2" xfId="165" xr:uid="{0651FE23-58BC-42E0-9EE4-0CC4F46975AE}"/>
    <cellStyle name="40% - Accent5 2 2" xfId="166" xr:uid="{07EB9503-68FB-4104-AFE9-B1AE3296FD89}"/>
    <cellStyle name="40% - Accent5 2 3" xfId="724" xr:uid="{46BAF6BA-5551-47F8-9D2B-FF2B60EF39AB}"/>
    <cellStyle name="40% - Accent5 3" xfId="167" xr:uid="{E7B034EF-8312-4774-8BB4-D1A1511A77F0}"/>
    <cellStyle name="40% - Accent5 4" xfId="168" xr:uid="{FE3E5825-44C7-4654-93E5-C1044D437224}"/>
    <cellStyle name="40% - Accent5 5" xfId="169" xr:uid="{439665D6-B80D-41A2-B727-1A13D5BC3C7A}"/>
    <cellStyle name="40% - Accent5 6" xfId="170" xr:uid="{A46E87AF-7309-41BA-9A36-2FA10778E03B}"/>
    <cellStyle name="40% - Accent5 7" xfId="171" xr:uid="{6766365E-E85D-4EA6-9EE4-1766C1BD4EE5}"/>
    <cellStyle name="40% - Accent5 8" xfId="172" xr:uid="{6F79CACE-9186-44DF-8814-D69A37287A91}"/>
    <cellStyle name="40% - Accent5 9" xfId="173" xr:uid="{57A39833-79B1-4C32-B43D-EB1E1972E8BE}"/>
    <cellStyle name="40% - Accent6 10" xfId="175" xr:uid="{51E41DDF-D1CE-47AA-AF03-3D4712FA6BCB}"/>
    <cellStyle name="40% - Accent6 11" xfId="176" xr:uid="{0183622D-7825-459C-AA30-2113F389944D}"/>
    <cellStyle name="40% - Accent6 12" xfId="177" xr:uid="{8E55D8C1-27AD-4D60-BB01-94B649478A3E}"/>
    <cellStyle name="40% - Accent6 13" xfId="178" xr:uid="{4415ADA5-451F-4293-A119-4FE0914A17C1}"/>
    <cellStyle name="40% - Accent6 14" xfId="179" xr:uid="{3B004916-6031-4F5B-89FC-C7B11CCE60D5}"/>
    <cellStyle name="40% - Accent6 14 2" xfId="725" xr:uid="{0B4C4F4C-9575-4E7E-82C2-A71A7F8006F4}"/>
    <cellStyle name="40% - Accent6 15" xfId="174" xr:uid="{B54F25E1-4A9E-44F6-8824-047575115098}"/>
    <cellStyle name="40% - Accent6 2" xfId="180" xr:uid="{9A7111A2-D800-42C7-80C8-8C9E054B7926}"/>
    <cellStyle name="40% - Accent6 2 2" xfId="181" xr:uid="{70073C7C-83ED-4113-B3E9-EDA7069DDE3D}"/>
    <cellStyle name="40% - Accent6 2 3" xfId="726" xr:uid="{01C7A61A-8F59-43D2-851D-117753F03D41}"/>
    <cellStyle name="40% - Accent6 3" xfId="182" xr:uid="{A70D3F85-92A9-4B18-86B0-1A0C84B937FC}"/>
    <cellStyle name="40% - Accent6 4" xfId="183" xr:uid="{1E3D8306-0551-43E5-9527-1A5FD75E816E}"/>
    <cellStyle name="40% - Accent6 5" xfId="184" xr:uid="{BFC4F5F9-27B6-411C-98E2-11BCFE410CBF}"/>
    <cellStyle name="40% - Accent6 6" xfId="185" xr:uid="{48488895-AAEC-4142-A173-BE80B20923A3}"/>
    <cellStyle name="40% - Accent6 7" xfId="186" xr:uid="{51C0B2B8-5463-42E9-964A-954DD3D1B4E3}"/>
    <cellStyle name="40% - Accent6 8" xfId="187" xr:uid="{BC904EB0-C3C0-4E9E-820E-54BA699852EA}"/>
    <cellStyle name="40% - Accent6 9" xfId="188" xr:uid="{920EE5DD-CF8D-49A4-855D-5A9AC21EC7F6}"/>
    <cellStyle name="60% - Accent1 10" xfId="190" xr:uid="{BFE02CD2-A6BE-48B1-AE0E-8FD284F6D2A7}"/>
    <cellStyle name="60% - Accent1 11" xfId="191" xr:uid="{CA6B5CF2-788C-4ED2-BCD7-0242F6132790}"/>
    <cellStyle name="60% - Accent1 12" xfId="192" xr:uid="{0A458DF6-0813-4974-98BF-C7F83A762AA0}"/>
    <cellStyle name="60% - Accent1 13" xfId="193" xr:uid="{BF75C053-7811-4D78-9485-B93B3930A522}"/>
    <cellStyle name="60% - Accent1 14" xfId="727" xr:uid="{35E593B6-CDE5-4793-89F5-AFF6D7F28411}"/>
    <cellStyle name="60% - Accent1 14 2" xfId="728" xr:uid="{C7552EA0-581D-4080-903A-4AEE339E22B2}"/>
    <cellStyle name="60% - Accent1 15" xfId="189" xr:uid="{A03A0042-7669-4628-A16C-6BD51D85113A}"/>
    <cellStyle name="60% - Accent1 2" xfId="194" xr:uid="{AA141E41-3B6A-4274-89AD-FC8BD65B2C0D}"/>
    <cellStyle name="60% - Accent1 2 2" xfId="729" xr:uid="{79045D87-1953-4278-9D9B-5C9C44ECF01F}"/>
    <cellStyle name="60% - Accent1 3" xfId="195" xr:uid="{0DBB1244-E31E-48DF-9506-393FA5924B88}"/>
    <cellStyle name="60% - Accent1 4" xfId="196" xr:uid="{7D1A03E3-06EF-47BC-B8A5-A46456B757D7}"/>
    <cellStyle name="60% - Accent1 5" xfId="197" xr:uid="{428D073F-56C2-448F-BD38-61B4A029C5E4}"/>
    <cellStyle name="60% - Accent1 6" xfId="198" xr:uid="{39EF2535-A94C-4407-8E81-87B58882896B}"/>
    <cellStyle name="60% - Accent1 7" xfId="199" xr:uid="{FBB1BB4E-1163-4631-AC4B-BB210D5C7696}"/>
    <cellStyle name="60% - Accent1 8" xfId="200" xr:uid="{52EBA1B5-8803-4EDE-A6FD-3A6B60008EBC}"/>
    <cellStyle name="60% - Accent1 9" xfId="201" xr:uid="{C1825D03-0BCE-4BAE-80A7-A07B093B11C9}"/>
    <cellStyle name="60% - Accent2 10" xfId="203" xr:uid="{14328DF6-50D6-4780-AA98-CC8937D2336A}"/>
    <cellStyle name="60% - Accent2 11" xfId="204" xr:uid="{C5D2E1DA-C204-4214-8643-776A5FD479DD}"/>
    <cellStyle name="60% - Accent2 12" xfId="205" xr:uid="{44DDBC6D-9650-4128-9C54-7EDACCD167A9}"/>
    <cellStyle name="60% - Accent2 13" xfId="206" xr:uid="{8A6A1434-041B-4F11-84F5-A905CF1CCCBC}"/>
    <cellStyle name="60% - Accent2 14" xfId="730" xr:uid="{FE58A896-9B13-47F6-A774-501CDD87BC1B}"/>
    <cellStyle name="60% - Accent2 14 2" xfId="731" xr:uid="{E3677702-2F03-44F1-B4F7-0B14CC600829}"/>
    <cellStyle name="60% - Accent2 15" xfId="202" xr:uid="{C1889681-5E3A-4D9D-8DEA-F4D61A5190C4}"/>
    <cellStyle name="60% - Accent2 2" xfId="207" xr:uid="{50D608EB-1144-4977-BA7E-EB6B02DD6FA0}"/>
    <cellStyle name="60% - Accent2 2 2" xfId="732" xr:uid="{4D822C89-D7B2-40AC-BA40-081381A94DDD}"/>
    <cellStyle name="60% - Accent2 3" xfId="208" xr:uid="{C1E0B68C-F4CE-42C6-B229-5C2D195FE0A6}"/>
    <cellStyle name="60% - Accent2 4" xfId="209" xr:uid="{DF5254E8-4C59-4836-801E-3372B6F9F774}"/>
    <cellStyle name="60% - Accent2 5" xfId="210" xr:uid="{0A4E0491-051F-41C6-AAC2-637B71C3932A}"/>
    <cellStyle name="60% - Accent2 6" xfId="211" xr:uid="{34A47BB0-CCC7-4DC0-9E46-838442F6896D}"/>
    <cellStyle name="60% - Accent2 7" xfId="212" xr:uid="{28B14021-4C1C-4F3C-9B3D-8F38C77B1919}"/>
    <cellStyle name="60% - Accent2 8" xfId="213" xr:uid="{DC6A8F18-2122-40DD-9C12-3ADAECB2E30C}"/>
    <cellStyle name="60% - Accent2 9" xfId="214" xr:uid="{89995486-9414-4856-BF3A-C5030CD780E5}"/>
    <cellStyle name="60% - Accent3 10" xfId="216" xr:uid="{D8245A56-BB2D-40AE-8EB8-DCAA6E392870}"/>
    <cellStyle name="60% - Accent3 11" xfId="217" xr:uid="{BC3DF002-9E90-45A1-94CB-9D342DD08D3D}"/>
    <cellStyle name="60% - Accent3 12" xfId="218" xr:uid="{91A7CA9D-ACF2-453F-B93C-902F67B9A829}"/>
    <cellStyle name="60% - Accent3 13" xfId="219" xr:uid="{0EA20E51-0092-4096-A5BE-FD32EF9BB5F2}"/>
    <cellStyle name="60% - Accent3 14" xfId="733" xr:uid="{AC5FB200-B4AF-4B55-B427-A1DC676EE70C}"/>
    <cellStyle name="60% - Accent3 14 2" xfId="734" xr:uid="{2E08B133-8C6F-4353-AAF8-68B3F2739000}"/>
    <cellStyle name="60% - Accent3 15" xfId="215" xr:uid="{A2012E16-9B0B-419B-B50E-B8BCE8CF103D}"/>
    <cellStyle name="60% - Accent3 2" xfId="220" xr:uid="{5E96F275-B5FD-4263-88FC-274A609EBC0C}"/>
    <cellStyle name="60% - Accent3 2 2" xfId="735" xr:uid="{4CBD7B09-EE42-49AB-9063-62DB97FE25F6}"/>
    <cellStyle name="60% - Accent3 3" xfId="221" xr:uid="{2D10F75D-81C2-4554-9D78-284CF39B6BB1}"/>
    <cellStyle name="60% - Accent3 4" xfId="222" xr:uid="{B4DF83D5-6E1B-4829-B928-4A4BE5FCF43F}"/>
    <cellStyle name="60% - Accent3 5" xfId="223" xr:uid="{2DEE5E80-4269-45B1-B3B6-3B7560BD2C6B}"/>
    <cellStyle name="60% - Accent3 6" xfId="224" xr:uid="{0B4F5F3B-0E46-46A5-93BF-1E0E3D618995}"/>
    <cellStyle name="60% - Accent3 7" xfId="225" xr:uid="{63445897-D746-46B5-AE85-F308ADD29162}"/>
    <cellStyle name="60% - Accent3 8" xfId="226" xr:uid="{E89A2D7B-4B92-4873-AD15-E4C7E620A33A}"/>
    <cellStyle name="60% - Accent3 9" xfId="227" xr:uid="{0E5F7ADE-297C-4578-8352-7688B71BF8EA}"/>
    <cellStyle name="60% - Accent4 10" xfId="229" xr:uid="{B5AAB7AD-BB16-4A48-9FCD-CC2532B7888E}"/>
    <cellStyle name="60% - Accent4 11" xfId="230" xr:uid="{CE4D9982-101C-4DA1-A0EB-E8605A6B72AB}"/>
    <cellStyle name="60% - Accent4 12" xfId="231" xr:uid="{B3D3AB77-02E4-40E9-BFC7-74C51EB1A3B5}"/>
    <cellStyle name="60% - Accent4 13" xfId="232" xr:uid="{F16E581E-A7BC-4DAA-B8CA-5D458234F88D}"/>
    <cellStyle name="60% - Accent4 14" xfId="736" xr:uid="{D41CE55E-B5BB-4BCE-B04D-474FB6F2D349}"/>
    <cellStyle name="60% - Accent4 14 2" xfId="737" xr:uid="{F1CD828D-1AAC-4299-A962-B0112E466800}"/>
    <cellStyle name="60% - Accent4 15" xfId="228" xr:uid="{8CA2631D-40F6-4A52-BB8D-7F9C012DDA2F}"/>
    <cellStyle name="60% - Accent4 2" xfId="233" xr:uid="{FC749D3A-9372-4900-B40B-68851D268E5D}"/>
    <cellStyle name="60% - Accent4 2 2" xfId="738" xr:uid="{DDB81306-331D-4013-9F50-226A995CB40E}"/>
    <cellStyle name="60% - Accent4 3" xfId="234" xr:uid="{4A1CD6C0-25F3-4F7B-A11F-8809815C14C6}"/>
    <cellStyle name="60% - Accent4 4" xfId="235" xr:uid="{BD991C0B-7D9E-442F-8490-194B77FD33D4}"/>
    <cellStyle name="60% - Accent4 5" xfId="236" xr:uid="{D0069E57-4ADF-442A-BDE1-0FD816CEBCA1}"/>
    <cellStyle name="60% - Accent4 6" xfId="237" xr:uid="{363CC9E5-D9D4-44EA-9E65-F65CCC3222D8}"/>
    <cellStyle name="60% - Accent4 7" xfId="238" xr:uid="{6B24BB41-FE93-4E8A-B6CF-07D13053C8F5}"/>
    <cellStyle name="60% - Accent4 8" xfId="239" xr:uid="{BC2BD1EA-631D-42A2-90DF-FD87B2049276}"/>
    <cellStyle name="60% - Accent4 9" xfId="240" xr:uid="{A1B5FFBF-390B-4C75-8239-12DF17F27A72}"/>
    <cellStyle name="60% - Accent5 10" xfId="242" xr:uid="{8BF0D979-DCAC-442E-A58E-B25B441F5DAC}"/>
    <cellStyle name="60% - Accent5 11" xfId="243" xr:uid="{FCBF2F47-615B-4C68-BEED-B57392433965}"/>
    <cellStyle name="60% - Accent5 12" xfId="244" xr:uid="{390BD3C5-A602-40AE-A837-B7093D834677}"/>
    <cellStyle name="60% - Accent5 13" xfId="245" xr:uid="{33F3CE00-FF41-4334-BA2D-C6337B421C88}"/>
    <cellStyle name="60% - Accent5 14" xfId="739" xr:uid="{0A33FA77-8791-4367-8F1B-C082359C9978}"/>
    <cellStyle name="60% - Accent5 14 2" xfId="740" xr:uid="{2E223B92-FE74-4895-AB33-F20D53EEE6C4}"/>
    <cellStyle name="60% - Accent5 15" xfId="241" xr:uid="{0BA0280C-707A-4F8C-AD1F-56415F758D0F}"/>
    <cellStyle name="60% - Accent5 2" xfId="246" xr:uid="{C9D052E8-0D69-4F28-A92C-A6C175C9D873}"/>
    <cellStyle name="60% - Accent5 2 2" xfId="741" xr:uid="{A5AC2764-0B42-4B3C-A362-401FFC985F04}"/>
    <cellStyle name="60% - Accent5 3" xfId="247" xr:uid="{EBE63E01-EF43-4251-BC3B-372BEBA031F9}"/>
    <cellStyle name="60% - Accent5 4" xfId="248" xr:uid="{F861936F-99AE-414E-A174-2F9A931E53D2}"/>
    <cellStyle name="60% - Accent5 5" xfId="249" xr:uid="{73221DB4-73A7-45BA-9CE2-BA7B3DDB2D21}"/>
    <cellStyle name="60% - Accent5 6" xfId="250" xr:uid="{EC0634E5-C3C6-4FD9-A9D4-EA2DDF4B0EE1}"/>
    <cellStyle name="60% - Accent5 7" xfId="251" xr:uid="{A4B61F6A-92E7-409F-92D3-A5E321AA44BC}"/>
    <cellStyle name="60% - Accent5 8" xfId="252" xr:uid="{B8BC52C3-80A9-4B1E-A1A6-9507783D9D18}"/>
    <cellStyle name="60% - Accent5 9" xfId="253" xr:uid="{9CE8E83F-4AB8-4F5F-AE3C-D981AE023854}"/>
    <cellStyle name="60% - Accent6 10" xfId="255" xr:uid="{F60BEC7A-5557-488F-8772-CFCAE271837F}"/>
    <cellStyle name="60% - Accent6 11" xfId="256" xr:uid="{35392F00-DFBE-46ED-80C2-249ADB041A4E}"/>
    <cellStyle name="60% - Accent6 12" xfId="257" xr:uid="{BA754184-4597-4754-845A-AEC78ED3A2AA}"/>
    <cellStyle name="60% - Accent6 13" xfId="258" xr:uid="{042B50F9-EF28-4D73-925B-EDE32D1298D9}"/>
    <cellStyle name="60% - Accent6 14" xfId="742" xr:uid="{5548E232-8F2E-43B9-9958-10057FB11B83}"/>
    <cellStyle name="60% - Accent6 14 2" xfId="743" xr:uid="{A75089A6-0941-4F8B-A356-A1FCF94F38AE}"/>
    <cellStyle name="60% - Accent6 15" xfId="254" xr:uid="{B356D7AF-559F-4180-9B08-D39A485113DB}"/>
    <cellStyle name="60% - Accent6 2" xfId="259" xr:uid="{AE78B74E-0EE4-45B0-A938-75FD309210E1}"/>
    <cellStyle name="60% - Accent6 2 2" xfId="744" xr:uid="{13BB3275-7C6C-4810-AA8A-7AA09F9A5969}"/>
    <cellStyle name="60% - Accent6 3" xfId="260" xr:uid="{9FBE4081-6EC8-4619-9916-EE3CC5DFEDE3}"/>
    <cellStyle name="60% - Accent6 4" xfId="261" xr:uid="{47B6A10A-B342-43C8-A250-DC46B7C0152B}"/>
    <cellStyle name="60% - Accent6 5" xfId="262" xr:uid="{EB932339-55DD-4A32-B525-71BA34711986}"/>
    <cellStyle name="60% - Accent6 6" xfId="263" xr:uid="{6ABEB2DF-1DF7-4BFA-8A11-04D6A7995087}"/>
    <cellStyle name="60% - Accent6 7" xfId="264" xr:uid="{A16F679A-6BB6-4FFB-B2A6-CD3197B4CDB4}"/>
    <cellStyle name="60% - Accent6 8" xfId="265" xr:uid="{3F840779-9DFA-4DD5-A4D9-90E924C2DF1A}"/>
    <cellStyle name="60% - Accent6 9" xfId="266" xr:uid="{1F7F417F-F416-47A8-97E6-DC2A6F9C2372}"/>
    <cellStyle name="Accent1 10" xfId="268" xr:uid="{89226CDF-281B-4C55-BE44-61CB45F2F89A}"/>
    <cellStyle name="Accent1 11" xfId="269" xr:uid="{903DEC13-B7C7-4C39-B718-3A976A8E438C}"/>
    <cellStyle name="Accent1 12" xfId="270" xr:uid="{C61A019B-F263-4032-A899-5F66907AE2E8}"/>
    <cellStyle name="Accent1 13" xfId="271" xr:uid="{FB0B9F62-36F1-41F7-BD0F-770520F70446}"/>
    <cellStyle name="Accent1 14" xfId="745" xr:uid="{4375DD68-DA6D-476F-9CB1-F7A97515E2A3}"/>
    <cellStyle name="Accent1 14 2" xfId="746" xr:uid="{B0ECD4BF-FC5B-4CBF-A481-D52E5D6B1EDF}"/>
    <cellStyle name="Accent1 15" xfId="267" xr:uid="{AE007D43-E5EA-4833-ADFC-B7CD93007F27}"/>
    <cellStyle name="Accent1 2" xfId="272" xr:uid="{93A947C5-1F24-4BDF-9A25-7C31CD1F79B8}"/>
    <cellStyle name="Accent1 2 2" xfId="747" xr:uid="{72573CB5-1B28-4F00-9440-ED9C3E6BA9F8}"/>
    <cellStyle name="Accent1 3" xfId="273" xr:uid="{227442EB-25CE-4506-8F9B-603704154D14}"/>
    <cellStyle name="Accent1 4" xfId="274" xr:uid="{CB37FA28-7F1D-41EA-B927-1E0E97D14D5C}"/>
    <cellStyle name="Accent1 5" xfId="275" xr:uid="{142DD04B-AC66-41B9-A0EF-6D371B38C1CE}"/>
    <cellStyle name="Accent1 6" xfId="276" xr:uid="{7DD933D8-4E6E-4048-9578-DC8C5C585889}"/>
    <cellStyle name="Accent1 7" xfId="277" xr:uid="{D332C087-875F-4575-B33B-F4E10BB97996}"/>
    <cellStyle name="Accent1 8" xfId="278" xr:uid="{B5D4EE5D-621A-40CD-9014-75929F9D52E5}"/>
    <cellStyle name="Accent1 9" xfId="279" xr:uid="{2BB1B868-AA6E-4171-8C33-CB6739A34117}"/>
    <cellStyle name="Accent2 10" xfId="281" xr:uid="{19E761E5-3297-45C6-BD07-FBB74F128305}"/>
    <cellStyle name="Accent2 11" xfId="282" xr:uid="{39B64279-D780-4809-A5F5-1A9CCC567658}"/>
    <cellStyle name="Accent2 12" xfId="283" xr:uid="{6E89C588-ED0E-4868-80A5-BB884F7D7858}"/>
    <cellStyle name="Accent2 13" xfId="284" xr:uid="{73E42153-8BF8-4CFD-854F-940C1780DE81}"/>
    <cellStyle name="Accent2 14" xfId="748" xr:uid="{15EDEFAD-CF6D-49D8-854B-DCCEDD7243C2}"/>
    <cellStyle name="Accent2 14 2" xfId="749" xr:uid="{96414272-5CBE-4E07-A333-8ABDB9AD7C15}"/>
    <cellStyle name="Accent2 15" xfId="280" xr:uid="{8A745CB8-5190-4165-9869-D85EB783F98F}"/>
    <cellStyle name="Accent2 2" xfId="285" xr:uid="{5E2B1204-CBC0-4014-997A-5406474FBB3E}"/>
    <cellStyle name="Accent2 2 2" xfId="750" xr:uid="{8157AEFC-3563-4D46-83A9-F9985434B188}"/>
    <cellStyle name="Accent2 3" xfId="286" xr:uid="{D8D8F049-06FE-435E-AA00-3B149840BB3D}"/>
    <cellStyle name="Accent2 4" xfId="287" xr:uid="{5E514E39-CF46-4141-8D0C-711263BB5D88}"/>
    <cellStyle name="Accent2 5" xfId="288" xr:uid="{E71D24BB-741E-45A8-A8AC-B54511D72325}"/>
    <cellStyle name="Accent2 6" xfId="289" xr:uid="{FC369525-C614-4FB8-A482-866AB548E496}"/>
    <cellStyle name="Accent2 7" xfId="290" xr:uid="{D5F14F30-6636-4751-BEBF-88CA134D7BC4}"/>
    <cellStyle name="Accent2 8" xfId="291" xr:uid="{7D53036D-8C0C-422C-9834-943BE7714522}"/>
    <cellStyle name="Accent2 9" xfId="292" xr:uid="{331875EF-E711-4A0A-8613-FADF0CB44F6B}"/>
    <cellStyle name="Accent3 10" xfId="294" xr:uid="{3DB144E0-A45C-4D08-AD7B-754D3AEA9520}"/>
    <cellStyle name="Accent3 11" xfId="295" xr:uid="{422E77D7-7ADC-4E8C-9BA9-1C46BE34E317}"/>
    <cellStyle name="Accent3 12" xfId="296" xr:uid="{2BE86998-944F-43B0-B307-5412268DE8EA}"/>
    <cellStyle name="Accent3 13" xfId="297" xr:uid="{1BCF218C-3D26-4C73-A196-9FBD0DCBA007}"/>
    <cellStyle name="Accent3 14" xfId="751" xr:uid="{BAC19BBD-FFF7-42BE-A354-D395C9416360}"/>
    <cellStyle name="Accent3 14 2" xfId="752" xr:uid="{522977EB-284F-4165-BC0A-46B2AF6557EF}"/>
    <cellStyle name="Accent3 15" xfId="293" xr:uid="{223A90F8-DEBF-4B8B-91D5-DA3C8A7ED4A2}"/>
    <cellStyle name="Accent3 2" xfId="298" xr:uid="{8AFCEC00-BCAA-4FDC-9EBA-6A1B432EE7A3}"/>
    <cellStyle name="Accent3 2 2" xfId="753" xr:uid="{5CEC5560-74A9-4C18-8397-015E27585FC6}"/>
    <cellStyle name="Accent3 3" xfId="299" xr:uid="{1E2E5EED-10D2-4907-AEDB-DC8BBA04C501}"/>
    <cellStyle name="Accent3 4" xfId="300" xr:uid="{481350BD-453D-4516-8A5B-03CC29956D16}"/>
    <cellStyle name="Accent3 5" xfId="301" xr:uid="{31FC85B9-2070-4D6A-9AAE-E7B5D3C949F9}"/>
    <cellStyle name="Accent3 6" xfId="302" xr:uid="{00DA1296-1ABD-4200-AF9D-B9EB6A480DC5}"/>
    <cellStyle name="Accent3 7" xfId="303" xr:uid="{2FC63026-4EEB-4A7F-96E8-7E1669C835A5}"/>
    <cellStyle name="Accent3 8" xfId="304" xr:uid="{DEA1AC72-3FC1-469B-A8AA-AC6631C5D2BF}"/>
    <cellStyle name="Accent3 9" xfId="305" xr:uid="{57B2E3F9-4692-4638-93B3-466D6A6F1F2F}"/>
    <cellStyle name="Accent4 10" xfId="307" xr:uid="{63B71669-715C-426C-9A1A-D4EC6EB07AE6}"/>
    <cellStyle name="Accent4 11" xfId="308" xr:uid="{ECE00517-E5FB-4C8D-84CF-C3FC110303B1}"/>
    <cellStyle name="Accent4 12" xfId="309" xr:uid="{6C3B1C0F-A58A-432A-B09B-D837A7219AD2}"/>
    <cellStyle name="Accent4 13" xfId="310" xr:uid="{3EA0EBDF-2D18-4C8B-A355-749D83395947}"/>
    <cellStyle name="Accent4 14" xfId="754" xr:uid="{E3BEB474-3834-443D-A40B-FD48841D6052}"/>
    <cellStyle name="Accent4 14 2" xfId="755" xr:uid="{267A60A2-BCB6-46EC-B05C-579CD072714F}"/>
    <cellStyle name="Accent4 15" xfId="306" xr:uid="{159A54DD-4A0D-462D-8AE4-71580CF5B1CA}"/>
    <cellStyle name="Accent4 2" xfId="311" xr:uid="{7092099A-6B96-4FC5-BFB5-D13A5FDDC3A8}"/>
    <cellStyle name="Accent4 2 2" xfId="756" xr:uid="{F054A1CA-A437-4308-AEA0-BEA95B27BF3B}"/>
    <cellStyle name="Accent4 3" xfId="312" xr:uid="{BAA3A84E-1C26-4D7C-BBF2-C071BDA020AC}"/>
    <cellStyle name="Accent4 4" xfId="313" xr:uid="{4363C3DF-1EF8-4B78-8BED-EE7E124A8C7B}"/>
    <cellStyle name="Accent4 5" xfId="314" xr:uid="{C3CFDD25-74B4-430F-8F75-64B723C1C5C6}"/>
    <cellStyle name="Accent4 6" xfId="315" xr:uid="{8539A347-3947-4258-B505-DB4637B32B1B}"/>
    <cellStyle name="Accent4 7" xfId="316" xr:uid="{053B0A72-B44E-41AB-9C0B-263F525DCEA8}"/>
    <cellStyle name="Accent4 8" xfId="317" xr:uid="{648C430C-EB57-448A-BE08-2CAD3D3AFA8B}"/>
    <cellStyle name="Accent4 9" xfId="318" xr:uid="{A30BF1E5-BADE-4EC7-B9E4-346C72699726}"/>
    <cellStyle name="Accent5 10" xfId="320" xr:uid="{52D2D0E1-20CD-481F-A04C-15F918E2FF28}"/>
    <cellStyle name="Accent5 11" xfId="321" xr:uid="{914D3191-3DEC-49B5-AD1D-05BD320BCA58}"/>
    <cellStyle name="Accent5 12" xfId="322" xr:uid="{99C2ED3E-84A8-4B63-A695-FF8ACAD49380}"/>
    <cellStyle name="Accent5 13" xfId="323" xr:uid="{F4F3B8AE-C3B4-49E4-9517-9EAB06B70BF1}"/>
    <cellStyle name="Accent5 14" xfId="757" xr:uid="{D9B3DDEF-7CE1-47A7-8FF4-75DB4E201B29}"/>
    <cellStyle name="Accent5 14 2" xfId="758" xr:uid="{65AB78BC-8B8E-402A-A580-C81EAAC6FDDF}"/>
    <cellStyle name="Accent5 15" xfId="319" xr:uid="{B4EF48D9-23B7-4CBE-99E8-2F388D06EB51}"/>
    <cellStyle name="Accent5 2" xfId="324" xr:uid="{425D8DA3-DC81-40A3-A14A-BC0E414A7F12}"/>
    <cellStyle name="Accent5 2 2" xfId="759" xr:uid="{1A2166E4-2027-453D-B2D5-85D42000F956}"/>
    <cellStyle name="Accent5 3" xfId="325" xr:uid="{F5C937B2-4F31-4446-A5CF-C979FB67F136}"/>
    <cellStyle name="Accent5 4" xfId="326" xr:uid="{82FB85B8-7D59-492A-A837-3FE858F697CD}"/>
    <cellStyle name="Accent5 5" xfId="327" xr:uid="{EA881DCE-F19A-4A5E-AC94-5721895AEDBF}"/>
    <cellStyle name="Accent5 6" xfId="328" xr:uid="{A1032C20-FFE9-4E15-A29C-0ED6242A46D4}"/>
    <cellStyle name="Accent5 7" xfId="329" xr:uid="{A366DF3F-2484-421B-8B04-6F63FAFE0636}"/>
    <cellStyle name="Accent5 8" xfId="330" xr:uid="{485ABEF0-487C-4434-A2C4-92C800859D65}"/>
    <cellStyle name="Accent5 9" xfId="331" xr:uid="{A6CBECE2-EE9C-4F55-8A0B-3687C99E0853}"/>
    <cellStyle name="Accent6 10" xfId="333" xr:uid="{439FD03E-E4EE-4E6B-951F-78340144EF51}"/>
    <cellStyle name="Accent6 11" xfId="334" xr:uid="{9F361AFA-D981-4139-8A76-1180B6AAABC3}"/>
    <cellStyle name="Accent6 12" xfId="335" xr:uid="{EB16ED56-2879-4898-B99C-C5F42462802A}"/>
    <cellStyle name="Accent6 13" xfId="336" xr:uid="{D25CBD2B-1F7B-474C-B039-93D3DD897F78}"/>
    <cellStyle name="Accent6 14" xfId="760" xr:uid="{4B10A01C-008B-48D9-B591-F91EBC2C1B66}"/>
    <cellStyle name="Accent6 14 2" xfId="761" xr:uid="{24DFE7F6-3440-44B2-A65A-FE0D5D9F7FDB}"/>
    <cellStyle name="Accent6 15" xfId="332" xr:uid="{4FD11252-E437-4E6F-8336-35D262C9974F}"/>
    <cellStyle name="Accent6 2" xfId="337" xr:uid="{E726946A-F4F5-4471-9FA8-27E59D48C12A}"/>
    <cellStyle name="Accent6 2 2" xfId="762" xr:uid="{1C3C9373-DDD3-4766-8713-4154F9414005}"/>
    <cellStyle name="Accent6 3" xfId="338" xr:uid="{CCB22492-5DF8-40D7-9972-19F29E89147C}"/>
    <cellStyle name="Accent6 4" xfId="339" xr:uid="{05B89AF9-C43C-4104-A9F4-A4ED4EDE460F}"/>
    <cellStyle name="Accent6 5" xfId="340" xr:uid="{F65F0E75-7D05-469C-9F4E-1AA2F332619D}"/>
    <cellStyle name="Accent6 6" xfId="341" xr:uid="{9A89DDF7-EAE7-4B57-BE69-48C202DA7370}"/>
    <cellStyle name="Accent6 7" xfId="342" xr:uid="{87ECDA67-43E1-4D42-9B31-1CA270A3DDBE}"/>
    <cellStyle name="Accent6 8" xfId="343" xr:uid="{ABDBEE55-1A8F-4EBC-8B51-39BC986E528A}"/>
    <cellStyle name="Accent6 9" xfId="344" xr:uid="{24811DEC-C609-47F7-89BC-5CFB60B0C581}"/>
    <cellStyle name="Bad 10" xfId="346" xr:uid="{DF17F941-5CD7-46D5-AADF-DF89738C70DC}"/>
    <cellStyle name="Bad 11" xfId="347" xr:uid="{108ADE24-C240-4913-9FF4-AB6B03C020CA}"/>
    <cellStyle name="Bad 12" xfId="348" xr:uid="{70D40CFE-39FC-4B86-BB39-871047868054}"/>
    <cellStyle name="Bad 13" xfId="349" xr:uid="{9015C000-D5EE-4088-953B-D655DA96D213}"/>
    <cellStyle name="Bad 14" xfId="763" xr:uid="{E189454C-209F-4E88-AB76-037A40DFB1AC}"/>
    <cellStyle name="Bad 14 2" xfId="764" xr:uid="{2CA59302-561F-45C4-AE79-BD5CDC7E00C8}"/>
    <cellStyle name="Bad 15" xfId="345" xr:uid="{0F7165B2-CE33-498F-A08D-8A994557F04E}"/>
    <cellStyle name="Bad 2" xfId="350" xr:uid="{E370C3AB-FB55-4C81-A9A0-FC4402D9F6B1}"/>
    <cellStyle name="Bad 2 2" xfId="765" xr:uid="{D82B9E28-9D27-4CF0-8256-F3EF2891E159}"/>
    <cellStyle name="Bad 3" xfId="351" xr:uid="{6D18DB4D-16A4-403E-B5D5-4210F990DAC8}"/>
    <cellStyle name="Bad 4" xfId="352" xr:uid="{B25738C5-60D5-49F1-9756-ACC853FFF91F}"/>
    <cellStyle name="Bad 5" xfId="353" xr:uid="{0780F834-0AFA-427A-98A7-FB5862BB581F}"/>
    <cellStyle name="Bad 6" xfId="354" xr:uid="{AD78419D-6726-4E29-8160-25D3CE7467FD}"/>
    <cellStyle name="Bad 7" xfId="355" xr:uid="{624A09F6-E4CE-486D-9361-D0063AB7F53F}"/>
    <cellStyle name="Bad 8" xfId="356" xr:uid="{983F32F3-FE44-4421-8838-7267D425BC1E}"/>
    <cellStyle name="Bad 9" xfId="357" xr:uid="{FFC2B8B3-582C-4D16-9EC3-7F3A2B492BC8}"/>
    <cellStyle name="Blue Font" xfId="358" xr:uid="{177BDA35-B345-4FC9-85DB-DB16FE259BCE}"/>
    <cellStyle name="Blue, Bold" xfId="359" xr:uid="{128907AD-7372-4F1C-AB4D-A2B3C16E7CEF}"/>
    <cellStyle name="Bottom Border, Unlocked" xfId="360" xr:uid="{244FF3AC-44D0-4383-9D69-236A231B69D8}"/>
    <cellStyle name="Calculation 10" xfId="362" xr:uid="{E9C398D6-DC6D-45B9-9D3E-E5DF7C8F9827}"/>
    <cellStyle name="Calculation 11" xfId="363" xr:uid="{E468D60C-789C-47F6-8D92-A7EDAAB835B0}"/>
    <cellStyle name="Calculation 12" xfId="364" xr:uid="{3DB5E20A-1256-417E-97C6-48ED9E5F2DED}"/>
    <cellStyle name="Calculation 13" xfId="365" xr:uid="{146FF54B-B131-48EF-8D7B-7505B107A28B}"/>
    <cellStyle name="Calculation 14" xfId="766" xr:uid="{4A7C643C-DA5D-4344-A59F-03CB5976DE83}"/>
    <cellStyle name="Calculation 14 2" xfId="767" xr:uid="{794C27C3-C53A-4325-890A-531E01B106B4}"/>
    <cellStyle name="Calculation 15" xfId="361" xr:uid="{AE4B6866-68D1-436A-B00C-38ABD959DA9B}"/>
    <cellStyle name="Calculation 2" xfId="366" xr:uid="{66A3CBCC-08CB-4410-92CD-06CF837836D7}"/>
    <cellStyle name="Calculation 2 2" xfId="768" xr:uid="{237969E2-EDC5-4E88-B878-6EBCAFEF8858}"/>
    <cellStyle name="Calculation 3" xfId="367" xr:uid="{B72E36C0-87A8-4490-9D67-6169EE87AE48}"/>
    <cellStyle name="Calculation 4" xfId="368" xr:uid="{297136D7-9E71-4D86-876A-E55D5F29F4F0}"/>
    <cellStyle name="Calculation 5" xfId="369" xr:uid="{7F55B1AE-1D65-4073-8255-086F48AE1F01}"/>
    <cellStyle name="Calculation 6" xfId="370" xr:uid="{07613F21-4E99-4636-BE98-4D1A82C97AD4}"/>
    <cellStyle name="Calculation 7" xfId="371" xr:uid="{68C25812-6308-4761-AC93-973B2931427B}"/>
    <cellStyle name="Calculation 8" xfId="372" xr:uid="{3F26C38A-FDB3-46ED-9C86-7E089D998973}"/>
    <cellStyle name="Calculation 9" xfId="373" xr:uid="{FFD786F3-2B6C-4BD1-BD2E-37BDBC975A7F}"/>
    <cellStyle name="Check Cell 10" xfId="375" xr:uid="{6C7EA0BD-5020-4BF5-A29C-B01D120BB312}"/>
    <cellStyle name="Check Cell 11" xfId="376" xr:uid="{5484A98A-93F9-44BE-95B5-C1463FFC4D8F}"/>
    <cellStyle name="Check Cell 12" xfId="377" xr:uid="{6D1CBF61-AE5C-437B-99CA-D8252F119ED3}"/>
    <cellStyle name="Check Cell 13" xfId="378" xr:uid="{FC5D21F3-3583-4B97-8F9C-CDDE255A8D2D}"/>
    <cellStyle name="Check Cell 14" xfId="769" xr:uid="{9E614680-A39A-480B-B8B9-8EC43AB8408B}"/>
    <cellStyle name="Check Cell 14 2" xfId="770" xr:uid="{59324096-B71B-4AF8-B0C4-ED87E3E40909}"/>
    <cellStyle name="Check Cell 15" xfId="374" xr:uid="{DD065348-EBD6-463F-90D9-52AD5617513A}"/>
    <cellStyle name="Check Cell 2" xfId="379" xr:uid="{F16C9E0C-5E74-4DAE-BEEF-E705345D5BC0}"/>
    <cellStyle name="Check Cell 2 2" xfId="771" xr:uid="{18CC2741-5172-4ABF-B11A-42F26D428CC1}"/>
    <cellStyle name="Check Cell 3" xfId="380" xr:uid="{1B6CBD2C-1CAF-4D34-A41E-182F97864490}"/>
    <cellStyle name="Check Cell 4" xfId="381" xr:uid="{6BB92EBA-0561-47DD-95CA-DFAB7D2D6403}"/>
    <cellStyle name="Check Cell 5" xfId="382" xr:uid="{B8BB4725-1090-402D-868C-913174AEF0A9}"/>
    <cellStyle name="Check Cell 6" xfId="383" xr:uid="{E6AFCF80-369F-4D6D-A2E3-980E94751784}"/>
    <cellStyle name="Check Cell 7" xfId="384" xr:uid="{B5F6C33F-0154-4B12-B205-9B1CF5D49237}"/>
    <cellStyle name="Check Cell 8" xfId="385" xr:uid="{28B9DBB3-6E1B-4C21-9206-8058A9FE366F}"/>
    <cellStyle name="Check Cell 9" xfId="386" xr:uid="{3671BEFB-9E87-43D1-8E43-20572DDB5BF1}"/>
    <cellStyle name="Comma 2" xfId="5" xr:uid="{4BC1AAEC-ABB4-4F4E-89F1-7378375C6F3C}"/>
    <cellStyle name="Comma 2 10" xfId="388" xr:uid="{CF1F92A9-F473-4356-8652-A0E7FCFCFAD6}"/>
    <cellStyle name="Comma 2 10 2" xfId="772" xr:uid="{205CD260-288C-4BBF-BA48-B39012712CB0}"/>
    <cellStyle name="Comma 2 11" xfId="389" xr:uid="{52A968BF-1C50-4662-8833-3B901C27D4E4}"/>
    <cellStyle name="Comma 2 11 2" xfId="773" xr:uid="{2BDDB1B7-DD13-4963-821F-0BE791B2F146}"/>
    <cellStyle name="Comma 2 12" xfId="390" xr:uid="{C3A09463-67E4-437F-9948-0BFE1D0486D2}"/>
    <cellStyle name="Comma 2 12 2" xfId="774" xr:uid="{36AF8BF4-8124-4D56-B347-97FEDAF9AEAC}"/>
    <cellStyle name="Comma 2 13" xfId="391" xr:uid="{15C381EF-6931-45E9-BB2B-24D68CFFE280}"/>
    <cellStyle name="Comma 2 13 2" xfId="775" xr:uid="{CC09FADE-9A84-4BD9-ADBE-97A4423D309B}"/>
    <cellStyle name="Comma 2 14" xfId="392" xr:uid="{BED6513D-FA33-4352-8470-DB0E08A26CF4}"/>
    <cellStyle name="Comma 2 14 2" xfId="776" xr:uid="{9AEE9E0B-5C99-40AD-99C6-EC29B1088F02}"/>
    <cellStyle name="Comma 2 15" xfId="393" xr:uid="{2BB9D81D-93F0-49AD-BD0A-CE93ABD0DF74}"/>
    <cellStyle name="Comma 2 15 2" xfId="777" xr:uid="{F6BE85E3-BC7A-4B83-87B6-66F6015CD03C}"/>
    <cellStyle name="Comma 2 16" xfId="394" xr:uid="{DAA6107F-AB10-44DC-8212-EA9A3095B723}"/>
    <cellStyle name="Comma 2 16 2" xfId="778" xr:uid="{95B32E74-9EC4-4D08-A48C-AA8C07744CB1}"/>
    <cellStyle name="Comma 2 17" xfId="395" xr:uid="{19BDA13D-9085-4BAC-94E2-B950A31278A5}"/>
    <cellStyle name="Comma 2 17 2" xfId="779" xr:uid="{9E43C67B-094B-44B1-A4A1-BB55D2DF3F7B}"/>
    <cellStyle name="Comma 2 18" xfId="396" xr:uid="{554278D4-084F-48FD-B3E4-778C2461F6A6}"/>
    <cellStyle name="Comma 2 18 2" xfId="780" xr:uid="{F62F71B3-DAAA-465A-B45F-04EE5FF63C1D}"/>
    <cellStyle name="Comma 2 19" xfId="397" xr:uid="{A3D90DD3-B033-447C-8303-9614288FEDFE}"/>
    <cellStyle name="Comma 2 19 2" xfId="781" xr:uid="{8AD5A280-BD2E-47E4-ACD3-7B42133A3ADF}"/>
    <cellStyle name="Comma 2 2" xfId="398" xr:uid="{76ABE33C-C0BC-42DA-9CF8-3D79D7E89249}"/>
    <cellStyle name="Comma 2 2 2" xfId="782" xr:uid="{69917192-11F9-46BB-8B46-67476F211FAE}"/>
    <cellStyle name="Comma 2 2 3" xfId="783" xr:uid="{7FAB1143-6D88-4DBA-955D-E78C217AB1EB}"/>
    <cellStyle name="Comma 2 20" xfId="399" xr:uid="{1C0F5316-2E14-4FDE-81A0-B5E0B5A3F011}"/>
    <cellStyle name="Comma 2 20 2" xfId="784" xr:uid="{42D97B24-CBDE-47CD-98CD-D5765085433C}"/>
    <cellStyle name="Comma 2 21" xfId="785" xr:uid="{938359DE-2539-49A8-8EBD-6F7EDB9D3F23}"/>
    <cellStyle name="Comma 2 22" xfId="786" xr:uid="{CF062BB2-3E3F-449E-A0C1-553CB817F3DD}"/>
    <cellStyle name="Comma 2 23" xfId="787" xr:uid="{7C0F80F7-88E8-4B4C-BC73-9C691CAE269F}"/>
    <cellStyle name="Comma 2 24" xfId="788" xr:uid="{5BE4AA49-5671-4D0E-984E-1AA56C4E0850}"/>
    <cellStyle name="Comma 2 25" xfId="789" xr:uid="{A1E144D2-A976-4E8A-9CFC-D39BF449B8BD}"/>
    <cellStyle name="Comma 2 26" xfId="790" xr:uid="{BE3DAD53-02F3-4836-9383-F03E3C309EBD}"/>
    <cellStyle name="Comma 2 27" xfId="791" xr:uid="{57B2A0B1-E3B2-4FAE-9171-613476BA1898}"/>
    <cellStyle name="Comma 2 28" xfId="792" xr:uid="{B4F2F5B1-DFF9-4587-8233-DE771E75C9FF}"/>
    <cellStyle name="Comma 2 29" xfId="793" xr:uid="{5DCE49DF-DA6C-4716-A24D-E90BC89313B2}"/>
    <cellStyle name="Comma 2 3" xfId="400" xr:uid="{7DEEDF4C-37BE-486D-A78B-A91445E80AA4}"/>
    <cellStyle name="Comma 2 3 2" xfId="794" xr:uid="{265E120C-0B66-482B-9540-66B9DF8CCFD4}"/>
    <cellStyle name="Comma 2 3 3" xfId="795" xr:uid="{905007FF-1739-4B8C-B18F-A186DADE8970}"/>
    <cellStyle name="Comma 2 30" xfId="796" xr:uid="{65D8F1ED-5BF9-4C04-8C58-78B8EAB97785}"/>
    <cellStyle name="Comma 2 31" xfId="797" xr:uid="{86EE5EDB-3065-403D-B110-25D88AC8E6E2}"/>
    <cellStyle name="Comma 2 32" xfId="798" xr:uid="{E1BEA138-8F2E-4786-89F0-33174BF6932A}"/>
    <cellStyle name="Comma 2 33" xfId="387" xr:uid="{98F11000-633F-4468-9F18-3B0E1CE99603}"/>
    <cellStyle name="Comma 2 4" xfId="401" xr:uid="{B71A3290-D746-48D8-AD21-FD1F63F813E0}"/>
    <cellStyle name="Comma 2 4 2" xfId="799" xr:uid="{51CBAD6C-8368-4514-BC11-840DB937F10B}"/>
    <cellStyle name="Comma 2 4 3" xfId="800" xr:uid="{1AB74DC9-CA94-4635-8C4D-477EF5CA5554}"/>
    <cellStyle name="Comma 2 5" xfId="402" xr:uid="{8A8E4232-A1CD-4C24-A277-1BEDAF7CF32B}"/>
    <cellStyle name="Comma 2 5 2" xfId="801" xr:uid="{4672A9E3-4682-4BF1-A8A7-F1F4B5DE7FE4}"/>
    <cellStyle name="Comma 2 5 3" xfId="802" xr:uid="{4A3E6FCD-6A36-409F-97D5-E95F1C757995}"/>
    <cellStyle name="Comma 2 6" xfId="403" xr:uid="{C6A498FF-E973-4F1F-BD2B-D3DE25ED44C7}"/>
    <cellStyle name="Comma 2 6 2" xfId="803" xr:uid="{A29442AC-6E89-4738-8D1C-A879F8D9DAC5}"/>
    <cellStyle name="Comma 2 6 3" xfId="804" xr:uid="{C8C9BBCD-66A6-4D75-8F19-B226A88FA279}"/>
    <cellStyle name="Comma 2 7" xfId="404" xr:uid="{354F4CF5-E39C-4B39-8FA6-2A0976C62099}"/>
    <cellStyle name="Comma 2 7 2" xfId="805" xr:uid="{77E8A4B9-AD70-41E4-B7D5-C864B250800D}"/>
    <cellStyle name="Comma 2 7 3" xfId="806" xr:uid="{315D0096-E46E-46D8-A908-3C2237B61765}"/>
    <cellStyle name="Comma 2 8" xfId="405" xr:uid="{C78580FD-E045-4EBB-9D9D-0E0ECEE56171}"/>
    <cellStyle name="Comma 2 8 2" xfId="807" xr:uid="{D8EA5FAF-480C-4587-B11D-D2D054219823}"/>
    <cellStyle name="Comma 2 8 3" xfId="808" xr:uid="{F5B139AB-6AB9-4319-AF4E-DC6112702C87}"/>
    <cellStyle name="Comma 2 9" xfId="406" xr:uid="{FAA89430-7E0F-4634-988C-154D8C4E4104}"/>
    <cellStyle name="Comma 2 9 2" xfId="809" xr:uid="{A0D60E12-36FC-42C6-8D3F-54A9950D490E}"/>
    <cellStyle name="Comma 3" xfId="407" xr:uid="{31359CBB-13FD-4F6F-8788-4660FA119524}"/>
    <cellStyle name="Comma 3 2" xfId="810" xr:uid="{2A0185A0-63E2-4331-B4B8-2D757BB3A32A}"/>
    <cellStyle name="Comma 3 3" xfId="811" xr:uid="{0FF0B22F-D7DC-4895-AB6E-07F6406F5A55}"/>
    <cellStyle name="Comma 3 4" xfId="812" xr:uid="{6DCE1AEA-CDD1-4EED-8161-8B8311CC7B66}"/>
    <cellStyle name="Comma 3 5" xfId="813" xr:uid="{E5870C4C-CDDF-4F02-9BDF-63AEA4EA86C4}"/>
    <cellStyle name="Comma 4" xfId="408" xr:uid="{7B113976-B544-4BC0-81C7-BCF420FFF22D}"/>
    <cellStyle name="Comma 4 2" xfId="814" xr:uid="{C511117A-1F60-4BFA-B4BB-10EEF5863433}"/>
    <cellStyle name="Comma 4 3" xfId="815" xr:uid="{442A4DFF-1910-49F3-9B1F-090F1BC75DE4}"/>
    <cellStyle name="Comma 5" xfId="409" xr:uid="{DB70EE10-A42A-4506-AF87-0C1E135F6A11}"/>
    <cellStyle name="Currency 2" xfId="4" xr:uid="{FDB29FEE-14CB-46B9-8AE2-DBF6F7B8B4A3}"/>
    <cellStyle name="Currency 2 2" xfId="412" xr:uid="{65A413E3-D7F0-40B4-BE9E-4A0D32E4CEDF}"/>
    <cellStyle name="Currency 2 2 2" xfId="816" xr:uid="{E21C2717-3E5B-4375-97D8-458B704EFD6D}"/>
    <cellStyle name="Currency 2 2 3" xfId="817" xr:uid="{12B0B005-8AA4-45A5-B5D3-004D0E1E2D5F}"/>
    <cellStyle name="Currency 2 3" xfId="818" xr:uid="{34C41592-141A-4F13-BF5D-FD93C5822B7B}"/>
    <cellStyle name="Currency 2 4" xfId="819" xr:uid="{94806B5A-A56B-45EC-8374-75F4B48D6B45}"/>
    <cellStyle name="Currency 2 5" xfId="820" xr:uid="{CCC0535D-82BD-401E-B661-63478C3BECB3}"/>
    <cellStyle name="Currency 2 6" xfId="821" xr:uid="{0DE4B8BA-E27D-4B06-9614-7509759A2267}"/>
    <cellStyle name="Currency 2 7" xfId="411" xr:uid="{2D710616-DDC1-4A24-B87D-BD4F358E8FAF}"/>
    <cellStyle name="Currency 3" xfId="413" xr:uid="{9C8F7E6C-9B10-40AB-BF5E-F1E010A45E6B}"/>
    <cellStyle name="Currency 3 2" xfId="822" xr:uid="{2D419FB0-F6C6-4A81-AB44-63E06451A406}"/>
    <cellStyle name="Currency 3 3" xfId="823" xr:uid="{43B02D69-A250-44E1-A095-7B4F15388045}"/>
    <cellStyle name="Currency 4" xfId="414" xr:uid="{CBAAB2B3-26CD-4A33-B531-B5B05837B720}"/>
    <cellStyle name="Currency 4 2" xfId="824" xr:uid="{F623EADB-6F66-4D6F-8CD8-C348EC68117A}"/>
    <cellStyle name="Currency 4 3" xfId="825" xr:uid="{82F04485-59A3-46F9-9783-43B22264BEF4}"/>
    <cellStyle name="Currency 5" xfId="415" xr:uid="{3F377D1C-C443-46D6-8465-F3E228A9F385}"/>
    <cellStyle name="Currency 5 2" xfId="826" xr:uid="{4BD2EEDA-3636-4A4D-93D9-214C23AD7C71}"/>
    <cellStyle name="Currency 6" xfId="827" xr:uid="{DC1D628C-158A-4C9B-A49B-67120E18FA10}"/>
    <cellStyle name="Currency 7" xfId="828" xr:uid="{FFB32B04-7376-442A-95A4-BFEDBDC94ECA}"/>
    <cellStyle name="Currency 8" xfId="410" xr:uid="{324235AE-B5BA-4EB8-A0A5-5B52FB920652}"/>
    <cellStyle name="DollarHideZero" xfId="416" xr:uid="{FA7F4795-0DC4-4855-B4BF-FFB4E5A758C0}"/>
    <cellStyle name="DollarHideZero 2" xfId="417" xr:uid="{DECF9699-DD74-4D25-862B-7E43E70576B6}"/>
    <cellStyle name="DollarHideZero 2 2" xfId="829" xr:uid="{AA7C7222-E3FF-41AF-82FA-2AA3E2A3DFCF}"/>
    <cellStyle name="DollarHideZero 2 3" xfId="830" xr:uid="{7497C77D-4ACE-4569-A429-7EF7484D05DB}"/>
    <cellStyle name="DollarHideZero 3" xfId="831" xr:uid="{BDE94E47-F06D-4432-AE07-E81DB195A98C}"/>
    <cellStyle name="DollarHideZero 4" xfId="832" xr:uid="{1AC762AA-FD2C-4230-AF8E-F10073AC001F}"/>
    <cellStyle name="Explanatory Text 10" xfId="419" xr:uid="{6DE7A75F-017E-4A5E-9399-1DF623BA05C4}"/>
    <cellStyle name="Explanatory Text 11" xfId="420" xr:uid="{36B6C1AA-4CB2-4BB3-BEAC-CDE4DB7C50FD}"/>
    <cellStyle name="Explanatory Text 12" xfId="421" xr:uid="{879C30A9-58D2-4589-8C48-D89DDBCBC77F}"/>
    <cellStyle name="Explanatory Text 13" xfId="422" xr:uid="{0ADA7653-9B7D-4362-846E-0A89226C85B0}"/>
    <cellStyle name="Explanatory Text 14" xfId="833" xr:uid="{4B0C9A8B-0BAD-4582-A999-45798C7EAC7F}"/>
    <cellStyle name="Explanatory Text 14 2" xfId="834" xr:uid="{92F37332-3A69-4639-AD0F-B4F975114008}"/>
    <cellStyle name="Explanatory Text 15" xfId="418" xr:uid="{73B2786F-63E3-47D9-9D18-2A4ABA0C4321}"/>
    <cellStyle name="Explanatory Text 2" xfId="6" xr:uid="{918FF014-7116-4F46-A32D-B0C99352C5EE}"/>
    <cellStyle name="Explanatory Text 2 2" xfId="835" xr:uid="{7A6CB153-6905-4DD3-8553-355C00A61D79}"/>
    <cellStyle name="Explanatory Text 2 3" xfId="423" xr:uid="{8DB4AC80-2744-49C9-A8F4-4AA3BE2A9401}"/>
    <cellStyle name="Explanatory Text 3" xfId="424" xr:uid="{663CE2FA-D990-496B-AFE6-A29CE05AF8D1}"/>
    <cellStyle name="Explanatory Text 4" xfId="425" xr:uid="{AD5ABE62-1EA0-4A94-BC5F-25C13E00BB1A}"/>
    <cellStyle name="Explanatory Text 5" xfId="426" xr:uid="{7FC03A50-2378-4C67-A670-F2726989AF28}"/>
    <cellStyle name="Explanatory Text 6" xfId="427" xr:uid="{4DE4C71D-8F38-4EF3-92F8-AD0A86125E7E}"/>
    <cellStyle name="Explanatory Text 7" xfId="428" xr:uid="{996411DA-8C16-4157-8F6E-56383356EEBC}"/>
    <cellStyle name="Explanatory Text 8" xfId="429" xr:uid="{37C288F5-009E-4E66-AF3B-0FDD7C54B06F}"/>
    <cellStyle name="Explanatory Text 9" xfId="430" xr:uid="{D875F1AD-51CC-4DB4-93E4-07093494C62D}"/>
    <cellStyle name="Good 10" xfId="432" xr:uid="{C6E5E1DB-387A-448B-B781-F196F6BBAAF9}"/>
    <cellStyle name="Good 10 2" xfId="836" xr:uid="{9F68571A-CFE1-442D-ACD9-90DA07078B11}"/>
    <cellStyle name="Good 11" xfId="433" xr:uid="{1B90E06F-AC97-4576-B081-25307FDBC246}"/>
    <cellStyle name="Good 11 2" xfId="837" xr:uid="{B7955E8B-A133-4B7C-955E-9F71B7E38474}"/>
    <cellStyle name="Good 12" xfId="434" xr:uid="{3DE8FA0C-BE41-459F-93BE-47ABCED74919}"/>
    <cellStyle name="Good 12 2" xfId="838" xr:uid="{64DD5B7D-152C-45AB-855A-310371D5482D}"/>
    <cellStyle name="Good 13" xfId="435" xr:uid="{DA209CEF-286E-488F-A2CC-7908D3162DD5}"/>
    <cellStyle name="Good 13 2" xfId="839" xr:uid="{DEE2C900-1C95-4AA0-9F86-7B50063855B3}"/>
    <cellStyle name="Good 14" xfId="840" xr:uid="{3AAEB058-AAB8-4615-A347-C0B6BAF3BA77}"/>
    <cellStyle name="Good 14 2" xfId="841" xr:uid="{CBDEA3ED-EF84-412D-8A89-EFA347E1FE8D}"/>
    <cellStyle name="Good 15" xfId="431" xr:uid="{048A7BD7-0256-43E3-9BDD-1C54586AE277}"/>
    <cellStyle name="Good 2" xfId="436" xr:uid="{1D6041CF-C90C-44B9-8668-9CF160DD863A}"/>
    <cellStyle name="Good 2 2" xfId="842" xr:uid="{6D30A7CA-2AB4-4F5C-85E3-9A80C6F32170}"/>
    <cellStyle name="Good 2 3" xfId="843" xr:uid="{4E83B066-C642-4322-8E43-3148F409E3FA}"/>
    <cellStyle name="Good 3" xfId="437" xr:uid="{5C6B0446-BDDD-458E-BB96-1BFDE6238AA6}"/>
    <cellStyle name="Good 3 2" xfId="844" xr:uid="{9ADF83FD-DEA3-4814-8D0C-EBECD686F243}"/>
    <cellStyle name="Good 4" xfId="438" xr:uid="{EB30402F-1A4F-4BDD-A2F5-95362FD00D5F}"/>
    <cellStyle name="Good 4 2" xfId="845" xr:uid="{16B5C52A-D6FB-4117-8DD5-E7257743CC8E}"/>
    <cellStyle name="Good 5" xfId="439" xr:uid="{62BF5060-FA5C-4F59-A598-1800F8D794AD}"/>
    <cellStyle name="Good 5 2" xfId="846" xr:uid="{BFCBD23A-A530-45FE-AB4C-B5BC10287203}"/>
    <cellStyle name="Good 6" xfId="440" xr:uid="{9DCA4A7C-B635-4CA0-BB30-47F7E6BCF363}"/>
    <cellStyle name="Good 6 2" xfId="847" xr:uid="{BBCCE50A-0565-40AC-A543-9648FBE9009A}"/>
    <cellStyle name="Good 7" xfId="441" xr:uid="{7A8A349D-267E-4885-BC6B-BA7AE3818745}"/>
    <cellStyle name="Good 7 2" xfId="848" xr:uid="{69608655-A804-4187-A5F6-D5D998E462F1}"/>
    <cellStyle name="Good 8" xfId="442" xr:uid="{0E05F7D9-30EC-411E-B6D2-CDDC977B124E}"/>
    <cellStyle name="Good 8 2" xfId="849" xr:uid="{6876B273-3A4B-4D7D-A719-4C7731271037}"/>
    <cellStyle name="Good 9" xfId="443" xr:uid="{D43273C6-58BC-4475-AF28-C8EDA7922D59}"/>
    <cellStyle name="Good 9 2" xfId="850" xr:uid="{36D8F0C6-C375-489B-8405-F71C3C811704}"/>
    <cellStyle name="Heading 1 10" xfId="445" xr:uid="{4F23520B-FC7F-4DBD-A338-3F79276543F7}"/>
    <cellStyle name="Heading 1 11" xfId="446" xr:uid="{5B99D323-36CB-4609-9404-0FAE78C712BF}"/>
    <cellStyle name="Heading 1 12" xfId="447" xr:uid="{FBA712CF-427A-4F14-881C-9BBCA6F53C01}"/>
    <cellStyle name="Heading 1 13" xfId="448" xr:uid="{EAC8AF21-D679-4571-AAC0-260D767BF3F0}"/>
    <cellStyle name="Heading 1 14" xfId="851" xr:uid="{7E130BB0-CF19-47A7-9E9A-AC0E21DEFCEA}"/>
    <cellStyle name="Heading 1 14 2" xfId="852" xr:uid="{1E0BF579-5CA0-4F4F-8FFB-ADCB59BAF948}"/>
    <cellStyle name="Heading 1 15" xfId="444" xr:uid="{D23EA854-3003-4AD2-B5CA-491CFDB57014}"/>
    <cellStyle name="Heading 1 2" xfId="449" xr:uid="{D221FF7E-0D48-4DA6-99AD-79EFDA9EAAB4}"/>
    <cellStyle name="Heading 1 2 2" xfId="853" xr:uid="{30129554-66FB-4A9F-9F7F-A4968713E288}"/>
    <cellStyle name="Heading 1 3" xfId="450" xr:uid="{2F4B7DC8-365E-49FF-B9DD-A2386B25C04A}"/>
    <cellStyle name="Heading 1 4" xfId="451" xr:uid="{8F2A4D60-FE03-4EAB-AB17-1C33F437C87E}"/>
    <cellStyle name="Heading 1 5" xfId="452" xr:uid="{DB4E26D4-A3C1-4D64-AF55-6995ACFEF841}"/>
    <cellStyle name="Heading 1 6" xfId="453" xr:uid="{49183342-ABAB-410E-B3C7-93A3F7820E3D}"/>
    <cellStyle name="Heading 1 7" xfId="454" xr:uid="{0575A4A7-B953-4893-8373-4CC114859D01}"/>
    <cellStyle name="Heading 1 8" xfId="455" xr:uid="{E83A772C-0BEC-4F99-9859-86022814C142}"/>
    <cellStyle name="Heading 1 9" xfId="456" xr:uid="{159DD8C6-3B40-433D-AD17-74D5F359778F}"/>
    <cellStyle name="Heading 2 10" xfId="458" xr:uid="{888E6D7D-E78F-4672-A8A4-2C8FC3AE0DBF}"/>
    <cellStyle name="Heading 2 11" xfId="459" xr:uid="{BE8D7B13-856A-4A21-9662-FCCF08305121}"/>
    <cellStyle name="Heading 2 12" xfId="460" xr:uid="{C114A4FD-97AD-4B98-988B-9828DEC410EF}"/>
    <cellStyle name="Heading 2 13" xfId="461" xr:uid="{BA4D7105-DCFC-4F08-9C0E-7A494E999DEC}"/>
    <cellStyle name="Heading 2 14" xfId="854" xr:uid="{7F3923C9-33D3-43FB-B6ED-8725D0BFD441}"/>
    <cellStyle name="Heading 2 14 2" xfId="855" xr:uid="{AA228BEB-5B1D-4BC9-A77F-C81A07AD9591}"/>
    <cellStyle name="Heading 2 15" xfId="457" xr:uid="{9475603D-CFAA-446C-9BCC-06C90A3E119D}"/>
    <cellStyle name="Heading 2 2" xfId="462" xr:uid="{10F82706-ADA4-4414-AE37-34CC0685677A}"/>
    <cellStyle name="Heading 2 2 2" xfId="856" xr:uid="{3FCD5AB3-5ED4-4E80-AB93-DF20998C2E3F}"/>
    <cellStyle name="Heading 2 3" xfId="463" xr:uid="{CA9DF74C-96E5-486F-8FBF-9B4BE87CB2AC}"/>
    <cellStyle name="Heading 2 4" xfId="464" xr:uid="{0648AB7F-5160-4A81-82AF-D67C9F8D75D1}"/>
    <cellStyle name="Heading 2 5" xfId="465" xr:uid="{A02957F5-E217-4C72-BE4C-C47DCC38F522}"/>
    <cellStyle name="Heading 2 6" xfId="466" xr:uid="{186BD677-9F8D-46B6-AE79-EC73B7EFD19B}"/>
    <cellStyle name="Heading 2 7" xfId="467" xr:uid="{05923FDB-6B26-4E39-A45A-B8AD8759684F}"/>
    <cellStyle name="Heading 2 8" xfId="468" xr:uid="{2278F73D-19D1-46DC-B4DD-649000490034}"/>
    <cellStyle name="Heading 2 9" xfId="469" xr:uid="{75FB8AE8-ED11-42DA-AB91-CA504025A85E}"/>
    <cellStyle name="Heading 3 10" xfId="471" xr:uid="{99E6795C-E542-40D0-AF38-52F34E4289C1}"/>
    <cellStyle name="Heading 3 11" xfId="472" xr:uid="{EBFD913E-4012-4397-A4AB-A749C688D4E3}"/>
    <cellStyle name="Heading 3 12" xfId="473" xr:uid="{9AC62478-2924-4BC6-ADDA-D5903AE4A815}"/>
    <cellStyle name="Heading 3 13" xfId="474" xr:uid="{52152708-0006-443E-A27A-DF03CF509DF1}"/>
    <cellStyle name="Heading 3 14" xfId="857" xr:uid="{E9EC2B6E-FE44-4262-8429-277D7FC9BB08}"/>
    <cellStyle name="Heading 3 14 2" xfId="858" xr:uid="{1859F368-44A6-47A3-BDA7-49EE7B1A5C22}"/>
    <cellStyle name="Heading 3 15" xfId="470" xr:uid="{9AE36CBC-938E-41CB-8454-F149F0A08746}"/>
    <cellStyle name="Heading 3 2" xfId="475" xr:uid="{33D6FB2D-53B5-4328-8A08-C6F39E55FCE5}"/>
    <cellStyle name="Heading 3 2 2" xfId="859" xr:uid="{AF75FB3E-7D6F-4BD6-B8CD-73D24A23D5CE}"/>
    <cellStyle name="Heading 3 3" xfId="476" xr:uid="{EB5E76FC-91CC-40C0-A07C-617A00385F57}"/>
    <cellStyle name="Heading 3 4" xfId="477" xr:uid="{D8EB38CE-7659-4D0B-9D44-CACBF253BFAD}"/>
    <cellStyle name="Heading 3 5" xfId="478" xr:uid="{D6A14021-12F3-48D2-9139-BE0780DAA3C5}"/>
    <cellStyle name="Heading 3 6" xfId="479" xr:uid="{3A4BC261-251B-4DFD-B74A-80289E715DEA}"/>
    <cellStyle name="Heading 3 7" xfId="480" xr:uid="{9073AE7B-6396-45A4-B237-DE1256A1F2AE}"/>
    <cellStyle name="Heading 3 8" xfId="481" xr:uid="{742089B0-E05C-4CCD-9480-7B558C2C4404}"/>
    <cellStyle name="Heading 3 9" xfId="482" xr:uid="{4E6666A1-A703-4D4D-8463-0782B1DC70EF}"/>
    <cellStyle name="Heading 4 10" xfId="484" xr:uid="{72770BBA-4CF8-4709-97D2-92300EF7DEF0}"/>
    <cellStyle name="Heading 4 11" xfId="485" xr:uid="{61D2FD3D-C86B-4F91-9177-50251F856845}"/>
    <cellStyle name="Heading 4 12" xfId="486" xr:uid="{097E5621-00E9-4A07-9DA5-0F0284C19DF4}"/>
    <cellStyle name="Heading 4 13" xfId="487" xr:uid="{69D88FA2-F0E8-43B9-86B5-4B9C0BE5EFD9}"/>
    <cellStyle name="Heading 4 14" xfId="860" xr:uid="{9A9EC925-6F15-43A9-AE9A-BD9D2BF99799}"/>
    <cellStyle name="Heading 4 14 2" xfId="861" xr:uid="{4B943282-8113-4854-B7A7-075844CDF447}"/>
    <cellStyle name="Heading 4 15" xfId="483" xr:uid="{986123AE-3620-400E-A183-9EF2E0E1E0A6}"/>
    <cellStyle name="Heading 4 2" xfId="488" xr:uid="{B153B676-1057-4085-935D-91D54CAD4961}"/>
    <cellStyle name="Heading 4 2 2" xfId="862" xr:uid="{890765A7-FD06-49CE-9DE5-34EC19BE6BAA}"/>
    <cellStyle name="Heading 4 3" xfId="489" xr:uid="{79C49825-4BBF-49EA-9C4F-613E7D3AD6B3}"/>
    <cellStyle name="Heading 4 4" xfId="490" xr:uid="{F6CCFB5F-7C0F-48B0-8784-A5BD54A4EF10}"/>
    <cellStyle name="Heading 4 5" xfId="491" xr:uid="{345A3B70-D369-4FAB-8D17-BCDD444ED536}"/>
    <cellStyle name="Heading 4 6" xfId="492" xr:uid="{E6665C5D-C8A0-4E89-AB08-2AC4AD9F5972}"/>
    <cellStyle name="Heading 4 7" xfId="493" xr:uid="{DB3FC972-BC3A-4B79-858C-D9204058579A}"/>
    <cellStyle name="Heading 4 8" xfId="494" xr:uid="{B69B1709-3576-4923-AB93-A6F28DA544BA}"/>
    <cellStyle name="Heading 4 9" xfId="495" xr:uid="{0BCB4AC5-C37C-4B0E-89B1-F5CEA228E795}"/>
    <cellStyle name="Hyperlink" xfId="1" builtinId="8"/>
    <cellStyle name="Hyperlink 2" xfId="497" xr:uid="{79CD8800-2A5D-47E6-8AE2-50AB44600526}"/>
    <cellStyle name="Hyperlink 3" xfId="498" xr:uid="{3F0651AE-657D-4ED0-9A36-3336783FB9C1}"/>
    <cellStyle name="Hyperlink 4" xfId="499" xr:uid="{E4A99D76-E7CA-4975-8C77-6BF9822C281B}"/>
    <cellStyle name="Hyperlink 5" xfId="496" xr:uid="{BE14F76D-CB5C-4EF7-AF75-8EC2F04BF845}"/>
    <cellStyle name="Input 10" xfId="501" xr:uid="{F8FAE6E7-94E5-4773-B659-B6AF8F24C072}"/>
    <cellStyle name="Input 11" xfId="502" xr:uid="{D8D43166-CAD6-4A72-8ACE-08CEAF452761}"/>
    <cellStyle name="Input 12" xfId="503" xr:uid="{1A09F378-3333-4304-AD82-F15A5C94AB82}"/>
    <cellStyle name="Input 13" xfId="504" xr:uid="{1B2471AE-2A61-47D8-93A3-F5B5846FE140}"/>
    <cellStyle name="Input 14" xfId="863" xr:uid="{31795FA2-4D5E-4364-B9D4-3AA294B35ACB}"/>
    <cellStyle name="Input 14 2" xfId="864" xr:uid="{616E90BB-C6B3-4EFE-AAF1-1F52DF72427A}"/>
    <cellStyle name="Input 15" xfId="500" xr:uid="{DF5CAB2B-C470-421A-B894-5C86ECEFAC3C}"/>
    <cellStyle name="Input 2" xfId="505" xr:uid="{58805806-0C15-4CB0-9322-341FF09FA5CA}"/>
    <cellStyle name="Input 2 2" xfId="865" xr:uid="{F90E2480-C13F-4B0B-8130-8621F0B0DA93}"/>
    <cellStyle name="Input 3" xfId="506" xr:uid="{76624FD7-EDB6-4289-B587-5F4D39BDAC17}"/>
    <cellStyle name="Input 4" xfId="507" xr:uid="{1C305099-2EEB-4481-A169-695887D1CD31}"/>
    <cellStyle name="Input 5" xfId="508" xr:uid="{D8CCAEC6-2DB7-4BA9-B4D0-0426B46D5BFF}"/>
    <cellStyle name="Input 6" xfId="509" xr:uid="{3312717A-DC67-4225-A7B0-EBF618CEBD88}"/>
    <cellStyle name="Input 7" xfId="510" xr:uid="{5D5461C2-66CA-4FF2-A60B-ED90C1B41E41}"/>
    <cellStyle name="Input 8" xfId="511" xr:uid="{A8874827-51E9-4497-81B7-0049DD7E3636}"/>
    <cellStyle name="Input 9" xfId="512" xr:uid="{7B9EE6A1-E82F-4746-B31C-563D23563D4C}"/>
    <cellStyle name="Installed" xfId="513" xr:uid="{9889AFCA-F023-4206-B178-A3D81C20DC8D}"/>
    <cellStyle name="Linked Cell 10" xfId="515" xr:uid="{777A7F77-B379-457B-A681-EBCBE99AD820}"/>
    <cellStyle name="Linked Cell 11" xfId="516" xr:uid="{4829B817-B02B-4307-B81F-0BB0FBF7263C}"/>
    <cellStyle name="Linked Cell 12" xfId="517" xr:uid="{2F9B1391-540F-4353-9080-3F58D1BB3BAA}"/>
    <cellStyle name="Linked Cell 13" xfId="518" xr:uid="{1BBBD013-6F0B-47FD-B760-3F8A9BF7B8D6}"/>
    <cellStyle name="Linked Cell 14" xfId="866" xr:uid="{2D423393-666D-47ED-9891-E4B4B81304E1}"/>
    <cellStyle name="Linked Cell 14 2" xfId="867" xr:uid="{686F4033-8870-4061-950A-048AA7FB71AD}"/>
    <cellStyle name="Linked Cell 15" xfId="514" xr:uid="{C04F0058-FB76-478D-8310-83B26CBE2963}"/>
    <cellStyle name="Linked Cell 2" xfId="519" xr:uid="{718F0450-2737-4337-808F-0F14CFE47C59}"/>
    <cellStyle name="Linked Cell 2 2" xfId="868" xr:uid="{6EFC0525-AADA-4671-B027-1C02685F8077}"/>
    <cellStyle name="Linked Cell 3" xfId="520" xr:uid="{83BFB0D4-CDD4-4A24-A30F-5283805C065A}"/>
    <cellStyle name="Linked Cell 4" xfId="521" xr:uid="{53FD72C7-6667-4B72-9F71-509BF3229E8B}"/>
    <cellStyle name="Linked Cell 5" xfId="522" xr:uid="{5CF05239-0D59-4714-BBB8-5B8468AEDE14}"/>
    <cellStyle name="Linked Cell 6" xfId="523" xr:uid="{06826B15-E7EF-4D45-9231-E4F6853E2B76}"/>
    <cellStyle name="Linked Cell 7" xfId="524" xr:uid="{061D6127-CD8D-4A17-B986-D6A572525E8F}"/>
    <cellStyle name="Linked Cell 8" xfId="525" xr:uid="{EE0CC075-B167-4A89-AD66-45D3DAC76C33}"/>
    <cellStyle name="Linked Cell 9" xfId="526" xr:uid="{3045F2B6-BCB7-486D-86DF-37114BE75105}"/>
    <cellStyle name="Neutral 10" xfId="528" xr:uid="{3D0705A1-F358-49CD-99DA-34FF4D2D4F8B}"/>
    <cellStyle name="Neutral 11" xfId="529" xr:uid="{1B5A2BD7-65E2-4A05-9F45-B1A9359C87CF}"/>
    <cellStyle name="Neutral 12" xfId="530" xr:uid="{6E1E5196-547E-4016-B1A4-4DB0BDFB0AF7}"/>
    <cellStyle name="Neutral 13" xfId="531" xr:uid="{782C0E3E-1BBA-4B12-AB71-7A20F05B7E17}"/>
    <cellStyle name="Neutral 14" xfId="869" xr:uid="{E5D4CD65-F41A-43AB-8093-71A9B769130F}"/>
    <cellStyle name="Neutral 14 2" xfId="870" xr:uid="{4BB2A678-872C-406E-85D5-E84CB53FCB65}"/>
    <cellStyle name="Neutral 15" xfId="527" xr:uid="{67AFBFAB-D78F-4A0D-92C1-27788732B03C}"/>
    <cellStyle name="Neutral 2" xfId="532" xr:uid="{B39AE241-07A4-44F9-95FC-07B46B6AE947}"/>
    <cellStyle name="Neutral 2 2" xfId="871" xr:uid="{84265A53-0420-494A-B326-3199118E57BD}"/>
    <cellStyle name="Neutral 3" xfId="533" xr:uid="{ADCD85D2-C71C-494A-AD91-F6705BBA07F6}"/>
    <cellStyle name="Neutral 4" xfId="534" xr:uid="{EBBB0858-2954-47A0-B16E-4BD442758E40}"/>
    <cellStyle name="Neutral 5" xfId="535" xr:uid="{9C78B946-91B2-465C-B28A-63018FF8CB44}"/>
    <cellStyle name="Neutral 6" xfId="536" xr:uid="{05234D64-2C2D-41F5-9424-A13C8F7AC83B}"/>
    <cellStyle name="Neutral 7" xfId="537" xr:uid="{9A09D161-AE3A-4BBC-B66D-4E05EC51F66B}"/>
    <cellStyle name="Neutral 8" xfId="538" xr:uid="{61BD6D1D-30CD-49C2-B866-304C48263A87}"/>
    <cellStyle name="Neutral 9" xfId="539" xr:uid="{04D6EC98-99F5-43CE-A977-DB31DE25DD7B}"/>
    <cellStyle name="Normal" xfId="0" builtinId="0"/>
    <cellStyle name="Normal 10" xfId="540" xr:uid="{DA4AE5C6-35B3-42D4-9C0A-55EC4849FAA5}"/>
    <cellStyle name="Normal 10 2" xfId="872" xr:uid="{AC7323BD-0256-42CD-BD6A-43104CD94DD7}"/>
    <cellStyle name="Normal 10 3" xfId="873" xr:uid="{D27C66F6-EDFC-4BF2-8EAB-01D40F3EF400}"/>
    <cellStyle name="Normal 11" xfId="541" xr:uid="{90F866E6-80B0-49F3-BDCB-BD50289C0860}"/>
    <cellStyle name="Normal 11 2" xfId="874" xr:uid="{D7E54B50-57D5-44CD-8FC2-957B311AF52C}"/>
    <cellStyle name="Normal 12" xfId="542" xr:uid="{7CE208C2-1385-4867-9027-0899D2CCBA7B}"/>
    <cellStyle name="Normal 13" xfId="702" xr:uid="{8C2A850B-2F54-4414-89EE-60478F03CCFE}"/>
    <cellStyle name="Normal 14" xfId="875" xr:uid="{2497C790-07B7-4F0C-9889-980F1ABCBC63}"/>
    <cellStyle name="Normal 15" xfId="7" xr:uid="{C7494F51-25F1-4A28-815B-01295B1CEDFB}"/>
    <cellStyle name="Normal 18" xfId="543" xr:uid="{DFB8AA6A-7C46-4E9B-BA21-DF281FFC02F3}"/>
    <cellStyle name="Normal 18 2" xfId="544" xr:uid="{84E94993-8FB4-43E4-AEBD-DFDDBFD669DA}"/>
    <cellStyle name="Normal 18 2 2" xfId="692" xr:uid="{7E3F547D-1DC6-45C7-A0ED-E827D2A6570E}"/>
    <cellStyle name="Normal 18 3" xfId="691" xr:uid="{094616C7-44A0-45D2-9E88-0A44A0C61C15}"/>
    <cellStyle name="Normal 2" xfId="2" xr:uid="{05BD3BD8-C6B4-4FD4-B977-8971FD9097F0}"/>
    <cellStyle name="Normal 2 10" xfId="546" xr:uid="{81767034-5410-4667-BE62-7DA419274BC9}"/>
    <cellStyle name="Normal 2 10 2" xfId="876" xr:uid="{F9303774-BB25-485B-9D5D-442B4795AAF0}"/>
    <cellStyle name="Normal 2 11" xfId="547" xr:uid="{226A12F0-0F68-4AF4-98A4-8E6A70EE87A6}"/>
    <cellStyle name="Normal 2 11 2" xfId="877" xr:uid="{A06CE99C-3672-461C-94EF-ABEE8133ABAD}"/>
    <cellStyle name="Normal 2 12" xfId="548" xr:uid="{60982326-9351-47CD-B751-44B779A29FD2}"/>
    <cellStyle name="Normal 2 12 2" xfId="878" xr:uid="{9DB898C0-EF2D-4866-91FD-5D5662B923DD}"/>
    <cellStyle name="Normal 2 13" xfId="549" xr:uid="{B0AD23B0-B688-49E1-A7F8-0B831A671D6D}"/>
    <cellStyle name="Normal 2 13 2" xfId="879" xr:uid="{F5B9E151-EF08-4FAC-AA08-4700B5EE9DDD}"/>
    <cellStyle name="Normal 2 14" xfId="550" xr:uid="{8BFE941E-CD89-4987-A6C3-C512B8A3666E}"/>
    <cellStyle name="Normal 2 14 2" xfId="880" xr:uid="{B5647B73-821A-43DB-BCE4-73F0BAEE11B6}"/>
    <cellStyle name="Normal 2 15" xfId="551" xr:uid="{F5F537D7-137D-4D33-BA03-8C38706E3D85}"/>
    <cellStyle name="Normal 2 15 2" xfId="881" xr:uid="{3F134257-E513-4B4D-91FC-A3DB005C656B}"/>
    <cellStyle name="Normal 2 16" xfId="552" xr:uid="{72A9BDC3-7B0F-4621-B180-0923EF17E9F7}"/>
    <cellStyle name="Normal 2 16 2" xfId="882" xr:uid="{A2106B51-8242-4D1B-BE3D-2214809D29B7}"/>
    <cellStyle name="Normal 2 17" xfId="553" xr:uid="{4F3DA595-67AB-4862-9AEE-BC58EAC1110D}"/>
    <cellStyle name="Normal 2 17 2" xfId="883" xr:uid="{7DDE0993-3BCA-4067-AC74-26DEE13861A5}"/>
    <cellStyle name="Normal 2 18" xfId="554" xr:uid="{29B9325A-BA50-459C-A5BF-2BB41CCCD1B7}"/>
    <cellStyle name="Normal 2 18 2" xfId="884" xr:uid="{2AC1E350-3230-4DFC-80E9-7A54490CC2E4}"/>
    <cellStyle name="Normal 2 19" xfId="555" xr:uid="{710D272D-B46E-4C26-BBE8-FE9F7243E58D}"/>
    <cellStyle name="Normal 2 19 2" xfId="885" xr:uid="{196C377C-F5A6-4923-916F-C96A1F2D67EC}"/>
    <cellStyle name="Normal 2 2" xfId="556" xr:uid="{F2B6315B-A0FE-4DCD-886F-2797A9DD6A9A}"/>
    <cellStyle name="Normal 2 2 2" xfId="557" xr:uid="{0D5CD124-AF65-44D8-AD07-2646538C3A97}"/>
    <cellStyle name="Normal 2 2 2 2" xfId="886" xr:uid="{6706EC4F-724E-408D-A034-139086246372}"/>
    <cellStyle name="Normal 2 2 2 3" xfId="887" xr:uid="{0388B4C5-C892-4D09-A305-74D7E7FF944F}"/>
    <cellStyle name="Normal 2 2 3" xfId="888" xr:uid="{20BD5D42-29E6-4000-BCB8-553876CEDE8E}"/>
    <cellStyle name="Normal 2 2 4" xfId="889" xr:uid="{56D322F4-81C3-4E75-8F8A-7D8839E918B4}"/>
    <cellStyle name="Normal 2 20" xfId="558" xr:uid="{6166F21E-C561-46ED-98FF-9FABAD83B750}"/>
    <cellStyle name="Normal 2 20 2" xfId="890" xr:uid="{E400F452-95C6-4888-BB91-5EEFABD59A51}"/>
    <cellStyle name="Normal 2 21" xfId="891" xr:uid="{E2BCEFAB-2770-4009-B38C-BF2DFAE0D9A1}"/>
    <cellStyle name="Normal 2 22" xfId="892" xr:uid="{B086116C-50C6-4F88-A54C-B800D1DB6C99}"/>
    <cellStyle name="Normal 2 23" xfId="893" xr:uid="{A7F7D36E-C8F0-4365-9320-7E1EDD530B9E}"/>
    <cellStyle name="Normal 2 24" xfId="894" xr:uid="{4101BC65-14C8-4FAD-9890-6A1C60D4DB16}"/>
    <cellStyle name="Normal 2 25" xfId="895" xr:uid="{0FFDF8FB-C544-48F5-9F05-FC6045F0E5CE}"/>
    <cellStyle name="Normal 2 26" xfId="896" xr:uid="{5E33421E-49BE-4D96-B54A-5AD0ABFE522A}"/>
    <cellStyle name="Normal 2 27" xfId="897" xr:uid="{19E0DEC7-0E03-4BB3-91A9-EDC8674164C2}"/>
    <cellStyle name="Normal 2 28" xfId="898" xr:uid="{91B478FE-2D45-4285-A5E7-D2B0F1AEC9A8}"/>
    <cellStyle name="Normal 2 29" xfId="899" xr:uid="{DC50D154-C2E8-4D4B-8F3F-B620BF83F0D9}"/>
    <cellStyle name="Normal 2 3" xfId="559" xr:uid="{1C44A479-DE20-4FA3-B505-ECE19CE1CF22}"/>
    <cellStyle name="Normal 2 3 2" xfId="900" xr:uid="{3D726326-9A64-4782-A49E-B661D053576A}"/>
    <cellStyle name="Normal 2 3 3" xfId="901" xr:uid="{112FCB4F-A12C-44BC-AD43-10C7509794A3}"/>
    <cellStyle name="Normal 2 30" xfId="902" xr:uid="{5B755984-A09E-4840-A6A8-9801707E98DC}"/>
    <cellStyle name="Normal 2 31" xfId="903" xr:uid="{E1787D4D-E401-4B88-AE4E-FE74558025B7}"/>
    <cellStyle name="Normal 2 32" xfId="904" xr:uid="{9E3E34C1-9713-4C20-BFBE-648CA2CB0B1E}"/>
    <cellStyle name="Normal 2 33" xfId="545" xr:uid="{4840B6D3-5FAC-43E3-8169-DDF11AAF6A0D}"/>
    <cellStyle name="Normal 2 4" xfId="560" xr:uid="{EB358E00-40A0-426E-9DC7-4FE2B0183FF7}"/>
    <cellStyle name="Normal 2 4 2" xfId="905" xr:uid="{D8DD8EB4-5148-43A5-800B-776320FFC6AA}"/>
    <cellStyle name="Normal 2 4 3" xfId="906" xr:uid="{E6672807-3227-4F2D-B4AA-D7B4D28D129A}"/>
    <cellStyle name="Normal 2 5" xfId="561" xr:uid="{42C9051E-735F-4EDB-B804-EF15719930F3}"/>
    <cellStyle name="Normal 2 5 2" xfId="907" xr:uid="{DC75052F-DB3E-4B3F-9599-145D06C7FC13}"/>
    <cellStyle name="Normal 2 5 3" xfId="908" xr:uid="{3232EFF3-96CA-4CDF-9434-A5B91EB92930}"/>
    <cellStyle name="Normal 2 6" xfId="562" xr:uid="{47602BB5-C6B1-4312-BC48-43BE6014FCBF}"/>
    <cellStyle name="Normal 2 6 2" xfId="909" xr:uid="{E32B1B12-983A-4417-9457-6B49BD840BBB}"/>
    <cellStyle name="Normal 2 6 3" xfId="910" xr:uid="{104E8262-66B5-4CBB-B83F-53AAA21B1F2A}"/>
    <cellStyle name="Normal 2 7" xfId="563" xr:uid="{1653D8A9-FAA9-496B-9E71-E48BC5FCA7DE}"/>
    <cellStyle name="Normal 2 7 2" xfId="911" xr:uid="{A4D416FA-1BDD-4C41-B350-08784FE295C7}"/>
    <cellStyle name="Normal 2 7 3" xfId="912" xr:uid="{6137994E-B38D-47D6-8B98-ACCFBF3E9B44}"/>
    <cellStyle name="Normal 2 8" xfId="564" xr:uid="{C89BEA27-2DF9-40B0-B22E-D6E295C4BB22}"/>
    <cellStyle name="Normal 2 8 2" xfId="913" xr:uid="{7159D66E-F459-484D-B081-AD88385E53DC}"/>
    <cellStyle name="Normal 2 8 3" xfId="914" xr:uid="{6F30C79D-4643-48FD-A807-EEFC6A6BA7D4}"/>
    <cellStyle name="Normal 2 9" xfId="565" xr:uid="{BA4E4189-3DD3-446D-AD5E-16AC3E93DAF0}"/>
    <cellStyle name="Normal 2 9 2" xfId="915" xr:uid="{C9C5FD62-2BFE-4C4A-838D-31C7D3804B6E}"/>
    <cellStyle name="Normal 2 92" xfId="1031" xr:uid="{A26C0083-B632-46D9-81F8-45A0BEA730A5}"/>
    <cellStyle name="Normal 2_NC - Project Name - ERP Tables_rev0_SWA" xfId="566" xr:uid="{1B293D52-9B3D-45CA-8A15-E940BCB2DE9F}"/>
    <cellStyle name="Normal 3" xfId="567" xr:uid="{2D4680C8-D034-41AA-A7C1-36F2E73BD6EC}"/>
    <cellStyle name="Normal 3 10" xfId="568" xr:uid="{27489F42-A496-4A90-8E4A-871B45BC9495}"/>
    <cellStyle name="Normal 3 11" xfId="693" xr:uid="{83166803-E116-417A-B04F-C7822FD8FFBB}"/>
    <cellStyle name="Normal 3 2" xfId="569" xr:uid="{82053F6F-F9C8-4FE6-94F0-AFF72A8C09E0}"/>
    <cellStyle name="Normal 3 2 2" xfId="694" xr:uid="{56B0F56B-B950-4B29-88D2-F88982B72D33}"/>
    <cellStyle name="Normal 3 3" xfId="570" xr:uid="{BBC81E2A-76FB-4913-8C86-FBED07058EB8}"/>
    <cellStyle name="Normal 3 3 2" xfId="695" xr:uid="{97322579-6389-48DB-A154-DD3AB8E38C56}"/>
    <cellStyle name="Normal 3 4" xfId="571" xr:uid="{2C3A894A-CA2C-4C8C-99B1-5516600A7EE7}"/>
    <cellStyle name="Normal 3 4 2" xfId="696" xr:uid="{365686A1-BE76-4B67-95CF-F6C9999170AF}"/>
    <cellStyle name="Normal 3 5" xfId="572" xr:uid="{27DBD60F-0A08-4B6C-9C5C-D5BBF4FCCA45}"/>
    <cellStyle name="Normal 3 5 2" xfId="697" xr:uid="{48403FF8-6205-4776-86E8-24BED00EF769}"/>
    <cellStyle name="Normal 3 6" xfId="573" xr:uid="{6005D6FF-F78D-4732-92AD-6BAB859BFE72}"/>
    <cellStyle name="Normal 3 6 2" xfId="698" xr:uid="{32DEDC1C-3EB8-4AB7-951A-2230469BD1E0}"/>
    <cellStyle name="Normal 3 7" xfId="574" xr:uid="{C57C2328-35A6-4F39-BF59-6F5BB9A025E8}"/>
    <cellStyle name="Normal 3 7 2" xfId="699" xr:uid="{6CD18243-D7EA-420F-A950-A5023BFE92C5}"/>
    <cellStyle name="Normal 3 8" xfId="575" xr:uid="{81895598-DC87-4BF5-9F77-A2EE21CBF4AF}"/>
    <cellStyle name="Normal 3 8 2" xfId="700" xr:uid="{E0889703-0F03-4B1F-80FE-239D318BB275}"/>
    <cellStyle name="Normal 3 9" xfId="576" xr:uid="{A1173CA9-5DD1-43D0-9E9D-074BC2D602E2}"/>
    <cellStyle name="Normal 3 9 2" xfId="701" xr:uid="{D66A9594-A9A0-439E-9972-BFD42D665395}"/>
    <cellStyle name="Normal 4" xfId="577" xr:uid="{1E47A596-89C8-46BE-BC1C-21E4A185D6A0}"/>
    <cellStyle name="Normal 4 2" xfId="578" xr:uid="{5AE7D467-A6B5-475B-82C1-1E7318CCFDAD}"/>
    <cellStyle name="Normal 4 2 2" xfId="916" xr:uid="{4DA1D1D9-D4F0-4125-817F-AA6C28CE5846}"/>
    <cellStyle name="Normal 4 2 3" xfId="917" xr:uid="{CF074AFB-2ADF-42DF-B724-9A44069E3B69}"/>
    <cellStyle name="Normal 4 3" xfId="918" xr:uid="{E3972D28-B9FC-4154-8D42-7CEAF6094A8C}"/>
    <cellStyle name="Normal 4 4" xfId="919" xr:uid="{2A4C7864-3829-4414-8AC0-BBB35DFDD56B}"/>
    <cellStyle name="Normal 5" xfId="579" xr:uid="{C6235CDF-1476-4F52-8CF3-D023B792C710}"/>
    <cellStyle name="Normal 5 2" xfId="580" xr:uid="{392722A9-E03F-41E6-82CB-2574A33BFDAE}"/>
    <cellStyle name="Normal 5 2 2" xfId="920" xr:uid="{41A4B2D6-9E3E-4F36-8425-EE182B543F16}"/>
    <cellStyle name="Normal 5 2 3" xfId="921" xr:uid="{F478C74B-E783-4C8A-A599-F6773BF47625}"/>
    <cellStyle name="Normal 5 3" xfId="922" xr:uid="{B3D4B5D2-2C1D-4136-ACA2-540A3DFEE685}"/>
    <cellStyle name="Normal 5 4" xfId="923" xr:uid="{0BD4C9A1-1D50-493E-B085-93677CF41DDB}"/>
    <cellStyle name="Normal 6" xfId="581" xr:uid="{61878843-FF29-4AF5-9FF9-313A89A477A8}"/>
    <cellStyle name="Normal 6 2" xfId="582" xr:uid="{836CA348-A7D8-4A1C-86AC-696A9CCC46F2}"/>
    <cellStyle name="Normal 6 2 2" xfId="924" xr:uid="{127463AD-AD3A-4573-B179-F8EB2DFE9B6B}"/>
    <cellStyle name="Normal 6 2 3" xfId="925" xr:uid="{AC94BA5F-C8DF-4734-A840-9FF128697BA9}"/>
    <cellStyle name="Normal 6 3" xfId="926" xr:uid="{B587FAB9-1E3D-4236-BE7C-8C108BCEA5F7}"/>
    <cellStyle name="Normal 6 4" xfId="927" xr:uid="{332ABBED-EB6E-434B-8398-1AA65A2D2155}"/>
    <cellStyle name="Normal 7" xfId="583" xr:uid="{88476B4A-1AEE-48A7-8FBD-5644634AE5B2}"/>
    <cellStyle name="Normal 7 2" xfId="928" xr:uid="{45F0067B-3D79-4A9F-A0C4-5E036F7E2847}"/>
    <cellStyle name="Normal 7 3" xfId="929" xr:uid="{28A07710-22EE-4F4E-AD0C-721A2E225D5C}"/>
    <cellStyle name="Normal 8" xfId="584" xr:uid="{5A9F65C7-1765-4C25-A365-7630739E4167}"/>
    <cellStyle name="Normal 8 2" xfId="930" xr:uid="{1CF9E292-8B37-470F-ADAE-CA9A8547C499}"/>
    <cellStyle name="Normal 8 3" xfId="931" xr:uid="{A789B413-A921-4CEC-80BA-FCAE680A6A0C}"/>
    <cellStyle name="Normal 9" xfId="585" xr:uid="{62A543F7-3FA4-4603-88DE-A9FEEA4FCB12}"/>
    <cellStyle name="Normal 9 2" xfId="932" xr:uid="{52E19688-6D24-41AA-8D05-B1934CE9011E}"/>
    <cellStyle name="Normal 9 3" xfId="933" xr:uid="{E08E87B6-E438-4241-B91E-29E5AE89B25B}"/>
    <cellStyle name="Note 10" xfId="587" xr:uid="{25A3B72E-426C-426F-82D0-7FA7812ABE2B}"/>
    <cellStyle name="Note 10 2" xfId="934" xr:uid="{CFB0ADAE-AF42-44CB-B88C-1C0EEFA02C89}"/>
    <cellStyle name="Note 11" xfId="588" xr:uid="{103BBDA8-0A19-4ADD-A68D-4AC946C7BFEE}"/>
    <cellStyle name="Note 11 2" xfId="935" xr:uid="{95BF006E-9926-493E-9120-0C72985DD7AE}"/>
    <cellStyle name="Note 12" xfId="589" xr:uid="{1E894905-C6CA-4329-A22B-E815C012E5D1}"/>
    <cellStyle name="Note 12 2" xfId="936" xr:uid="{40C9B07A-3147-48B8-AA19-B5689CDA7932}"/>
    <cellStyle name="Note 13" xfId="590" xr:uid="{EF13F7C5-3D00-4A8C-8B9B-73EDAD2AA1D9}"/>
    <cellStyle name="Note 13 2" xfId="937" xr:uid="{00FC349D-D64B-4C09-B1C4-F5BED7023245}"/>
    <cellStyle name="Note 14" xfId="591" xr:uid="{622A15F2-8C9B-4238-905D-798123B501B5}"/>
    <cellStyle name="Note 14 2" xfId="938" xr:uid="{C48A24A0-405F-4C4F-8E69-8612F1DD403B}"/>
    <cellStyle name="Note 15" xfId="592" xr:uid="{BF243962-3D2D-497F-9BE4-CCA3EB61E6FC}"/>
    <cellStyle name="Note 15 2" xfId="939" xr:uid="{1212E393-B681-4E09-8E49-86BAB83E93C6}"/>
    <cellStyle name="Note 16" xfId="593" xr:uid="{35ACC479-D406-4778-BD75-A22875AA883A}"/>
    <cellStyle name="Note 16 2" xfId="940" xr:uid="{EB94E27D-9552-47E8-9199-B99E268638C0}"/>
    <cellStyle name="Note 17" xfId="594" xr:uid="{A3044F28-FCD5-4B89-8385-857F51CA1D9F}"/>
    <cellStyle name="Note 17 2" xfId="941" xr:uid="{AE15665F-3EE5-4693-A6CD-29490CFBF618}"/>
    <cellStyle name="Note 18" xfId="595" xr:uid="{97D5627A-45A7-4956-99DF-44BC8E38E33A}"/>
    <cellStyle name="Note 18 2" xfId="942" xr:uid="{8850C157-7C3F-474A-934F-A6D8EB03D4C2}"/>
    <cellStyle name="Note 19" xfId="596" xr:uid="{4C599A6D-5246-408B-9457-2C6328F41DC7}"/>
    <cellStyle name="Note 19 2" xfId="943" xr:uid="{EFA0345D-A0D6-4D52-8FD9-EE7A0C56279A}"/>
    <cellStyle name="Note 2" xfId="597" xr:uid="{E67B3648-B35C-4EFD-90F6-2FD4461E398D}"/>
    <cellStyle name="Note 2 2" xfId="598" xr:uid="{AD2DABB8-23BE-4C11-BDE2-024F3EFCE784}"/>
    <cellStyle name="Note 2 2 2" xfId="944" xr:uid="{CA39B70B-7003-484F-BCA7-C5F927C94A38}"/>
    <cellStyle name="Note 2 3" xfId="945" xr:uid="{6117E039-C9D9-464C-81F5-0E897B1D8479}"/>
    <cellStyle name="Note 20" xfId="599" xr:uid="{579FC4F2-0A6A-4116-8D17-CD81DAE0CD3D}"/>
    <cellStyle name="Note 20 2" xfId="946" xr:uid="{FB39F2D6-6603-4265-B138-BBC182C1FC9B}"/>
    <cellStyle name="Note 21" xfId="947" xr:uid="{2F2692F0-DFE5-4A85-841D-007BE8A05CA4}"/>
    <cellStyle name="Note 22" xfId="948" xr:uid="{EB50FF91-D6FE-4CEF-93C0-4F4019AC633F}"/>
    <cellStyle name="Note 23" xfId="949" xr:uid="{3B9ABE0D-67FD-4E42-BA62-ED0FB5F50316}"/>
    <cellStyle name="Note 24" xfId="950" xr:uid="{A4F0E277-F81B-499A-8429-AB5329760A80}"/>
    <cellStyle name="Note 25" xfId="951" xr:uid="{B11DD3D7-50C4-47AA-AEC3-FEC03EC253E7}"/>
    <cellStyle name="Note 26" xfId="952" xr:uid="{64CA837E-38CB-4A8A-8CE2-14D32F398E33}"/>
    <cellStyle name="Note 27" xfId="953" xr:uid="{F95F8B29-DFDB-40C1-98BF-E3DB7AB7C3E2}"/>
    <cellStyle name="Note 28" xfId="954" xr:uid="{B5CD0A54-B62D-4A69-AD60-3F3BD9C82074}"/>
    <cellStyle name="Note 29" xfId="955" xr:uid="{CFACD88A-9CD8-49C0-AD7D-B7EF52EAF973}"/>
    <cellStyle name="Note 3" xfId="600" xr:uid="{DEDC6844-8D4D-475A-99FC-5E64AB5DDDB9}"/>
    <cellStyle name="Note 3 2" xfId="956" xr:uid="{C1B08FD9-8E27-4C52-B882-BC49FDFAC205}"/>
    <cellStyle name="Note 3 3" xfId="957" xr:uid="{E399ADDA-317D-4CCB-9B85-FE0E9381C43D}"/>
    <cellStyle name="Note 30" xfId="958" xr:uid="{079C412B-1C1A-4B16-97F4-42064317F31B}"/>
    <cellStyle name="Note 31" xfId="959" xr:uid="{73B4D65D-60D8-452E-9BE0-518DD6CF243C}"/>
    <cellStyle name="Note 32" xfId="960" xr:uid="{4CD7865C-1830-449B-BF4E-D8403F465BDB}"/>
    <cellStyle name="Note 33" xfId="961" xr:uid="{06EBF223-9389-4F6F-A6BA-C9561D6C7779}"/>
    <cellStyle name="Note 34" xfId="586" xr:uid="{C280B8CE-14BD-4505-9949-E9E9809C82B2}"/>
    <cellStyle name="Note 4" xfId="601" xr:uid="{6CD4B2E4-4472-4682-9F36-48720EA2E128}"/>
    <cellStyle name="Note 4 2" xfId="962" xr:uid="{B96673D3-A847-4FA4-8D02-41722843DF2D}"/>
    <cellStyle name="Note 4 3" xfId="963" xr:uid="{63806C55-9D8C-4AD9-A796-C92DABFB1E17}"/>
    <cellStyle name="Note 5" xfId="602" xr:uid="{6AF5AF24-840E-4D6D-90AF-3163D0FFD2FA}"/>
    <cellStyle name="Note 5 2" xfId="964" xr:uid="{F725216C-57B0-4255-99D3-C4AD2BA9A5F4}"/>
    <cellStyle name="Note 5 3" xfId="965" xr:uid="{D08F037C-0A39-400B-B8C5-A55E709E30CE}"/>
    <cellStyle name="Note 6" xfId="603" xr:uid="{803B5DBA-C60D-4699-9A5C-DCBE86C4F219}"/>
    <cellStyle name="Note 6 2" xfId="966" xr:uid="{559BA210-51C5-46AE-8876-F1511DCA6EC2}"/>
    <cellStyle name="Note 6 3" xfId="967" xr:uid="{C4DB017E-911B-4F63-B1E2-123392E7E097}"/>
    <cellStyle name="Note 7" xfId="604" xr:uid="{12267949-D971-4CA1-8829-4DD9DD7B4937}"/>
    <cellStyle name="Note 7 2" xfId="968" xr:uid="{56EE2D02-7B26-4378-874F-1DCABF7C4C71}"/>
    <cellStyle name="Note 7 3" xfId="969" xr:uid="{8BD9D62F-A878-4F71-891D-D606AA1B7EBE}"/>
    <cellStyle name="Note 8" xfId="605" xr:uid="{D889D17B-118F-4036-AA4D-6B16F1B376A0}"/>
    <cellStyle name="Note 8 2" xfId="970" xr:uid="{0B77A9E3-0C45-4BD0-8BA9-CB8C7102DEEA}"/>
    <cellStyle name="Note 8 3" xfId="971" xr:uid="{42D7F3DB-F7C7-48C1-8B2A-EE5C274D9C4B}"/>
    <cellStyle name="Note 9" xfId="606" xr:uid="{C518CE1D-D53F-41FC-A57A-B019583445B6}"/>
    <cellStyle name="Note 9 2" xfId="972" xr:uid="{C0C01093-CAD0-4402-9F95-7665DE66C243}"/>
    <cellStyle name="NumberHideZero" xfId="607" xr:uid="{0DBB704D-29B8-427C-99DA-55406F70BC85}"/>
    <cellStyle name="NumberHideZero 2" xfId="608" xr:uid="{492920E0-6A8A-49DF-B792-D080FD39B591}"/>
    <cellStyle name="NumberHideZero 2 2" xfId="973" xr:uid="{DAFC16D7-D534-4ABB-8B9E-2201EC04B6A1}"/>
    <cellStyle name="NumberHideZero 2 3" xfId="974" xr:uid="{7D261AE9-6983-4D1F-9F29-DFBE32C275DD}"/>
    <cellStyle name="NumberHideZero 3" xfId="975" xr:uid="{6ABED9CD-C74E-4C0D-8CAA-E3D500D1A5D2}"/>
    <cellStyle name="NumberHideZero 4" xfId="976" xr:uid="{93D4B9F8-7165-45AB-8049-0BC2D6DE0948}"/>
    <cellStyle name="Ordered" xfId="609" xr:uid="{92FB04D2-2C0D-46A0-AD86-32A5C3104992}"/>
    <cellStyle name="Output 10" xfId="611" xr:uid="{5141EAAF-7920-41A8-BF93-3CC6C9B3621D}"/>
    <cellStyle name="Output 11" xfId="612" xr:uid="{6990D40A-5DF5-43F4-A744-DC95462280D9}"/>
    <cellStyle name="Output 12" xfId="613" xr:uid="{45F9F7E7-79CC-4C5F-AFC9-22E3B03D02A6}"/>
    <cellStyle name="Output 13" xfId="614" xr:uid="{992D4D77-2DDD-4042-BFAA-CEFC0BB45F0C}"/>
    <cellStyle name="Output 14" xfId="977" xr:uid="{0F795696-5189-464C-AE7A-7CF65EC463C3}"/>
    <cellStyle name="Output 14 2" xfId="978" xr:uid="{9B016B47-965C-43FD-B05E-748E0C00A2E0}"/>
    <cellStyle name="Output 15" xfId="610" xr:uid="{8FBB052A-4338-4E95-AF6D-EBC9416F00BA}"/>
    <cellStyle name="Output 2" xfId="615" xr:uid="{DC1F9B58-5C59-45AF-8377-30638B99BF59}"/>
    <cellStyle name="Output 2 2" xfId="979" xr:uid="{8874B7A4-E96B-4FAF-9212-610CE16816B0}"/>
    <cellStyle name="Output 3" xfId="616" xr:uid="{3CB823B9-B1DB-4293-8793-A955023FC501}"/>
    <cellStyle name="Output 4" xfId="617" xr:uid="{A8A617AA-28E8-4AE8-87DA-A9972B1E97E5}"/>
    <cellStyle name="Output 5" xfId="618" xr:uid="{9BD4FEC9-ACF6-4E00-8D89-9117485648AE}"/>
    <cellStyle name="Output 6" xfId="619" xr:uid="{39AB7C23-35D2-4D25-9339-3C83F1589C31}"/>
    <cellStyle name="Output 7" xfId="620" xr:uid="{A367F3D8-2195-4CF4-8758-7FC2BCF755F6}"/>
    <cellStyle name="Output 8" xfId="621" xr:uid="{59BA4BEE-C603-4809-BECB-8CE886125A8E}"/>
    <cellStyle name="Output 9" xfId="622" xr:uid="{A002D9CD-7F07-485E-AD86-9CD2CAF00E2E}"/>
    <cellStyle name="Percent 2" xfId="3" xr:uid="{4EFD79FB-50B9-4FE4-9835-D1F9CE6B1734}"/>
    <cellStyle name="Percent 2 10" xfId="625" xr:uid="{CC5AD704-C3E0-4CA9-B9F0-11AD70F23ECF}"/>
    <cellStyle name="Percent 2 10 2" xfId="980" xr:uid="{1CD3FD68-8109-4C82-B3D7-82794F6E960A}"/>
    <cellStyle name="Percent 2 11" xfId="626" xr:uid="{622D1735-8DE1-4AE8-AC45-545FED960DAA}"/>
    <cellStyle name="Percent 2 11 2" xfId="981" xr:uid="{E4A2BE08-FEEB-4266-B9F3-3C4DF80173EC}"/>
    <cellStyle name="Percent 2 12" xfId="627" xr:uid="{8526D3E3-0FD2-4645-8754-EB316667C34E}"/>
    <cellStyle name="Percent 2 12 2" xfId="982" xr:uid="{F09E1909-454C-46B6-89BB-1BED09140715}"/>
    <cellStyle name="Percent 2 13" xfId="628" xr:uid="{90A7BD51-A3C9-4966-91BA-39BD8B979441}"/>
    <cellStyle name="Percent 2 13 2" xfId="983" xr:uid="{D15EADC2-6869-4FF5-9DB6-211D8AB66768}"/>
    <cellStyle name="Percent 2 14" xfId="629" xr:uid="{14EC5750-FC23-416B-BB64-A96A65646C0E}"/>
    <cellStyle name="Percent 2 14 2" xfId="984" xr:uid="{7953AAA7-419C-40DC-AF92-F9C01B7C71AA}"/>
    <cellStyle name="Percent 2 15" xfId="630" xr:uid="{C063C11B-4642-401A-9566-1334D138827B}"/>
    <cellStyle name="Percent 2 15 2" xfId="985" xr:uid="{B084D91E-BB4F-4D09-9148-35F3C8AFC044}"/>
    <cellStyle name="Percent 2 16" xfId="631" xr:uid="{D0ED8ECA-132C-46CE-AEF3-5B50AC192218}"/>
    <cellStyle name="Percent 2 16 2" xfId="986" xr:uid="{D0B6E25F-EAEE-4733-9275-261153007329}"/>
    <cellStyle name="Percent 2 17" xfId="632" xr:uid="{FE875260-E30D-4EB2-97EE-254D7FAA54CE}"/>
    <cellStyle name="Percent 2 17 2" xfId="987" xr:uid="{E1CB2B95-212C-44ED-9F2D-42684743A2C6}"/>
    <cellStyle name="Percent 2 18" xfId="633" xr:uid="{D875E288-91E8-4AD7-AF11-D6ECE369E3DF}"/>
    <cellStyle name="Percent 2 18 2" xfId="988" xr:uid="{E0F441E6-4BD5-448A-9343-09D8D08E64E1}"/>
    <cellStyle name="Percent 2 19" xfId="634" xr:uid="{D0CF5D01-F859-442A-8756-B4883E641AE0}"/>
    <cellStyle name="Percent 2 19 2" xfId="989" xr:uid="{83F884C5-62D4-4565-A3E2-6170D9FC64A5}"/>
    <cellStyle name="Percent 2 2" xfId="635" xr:uid="{6711A356-4E8D-4EF0-BD81-582EB377276C}"/>
    <cellStyle name="Percent 2 2 2" xfId="990" xr:uid="{B6D717A0-00CC-4F85-8707-06906E0E5F86}"/>
    <cellStyle name="Percent 2 2 3" xfId="991" xr:uid="{9191197B-BD3D-428A-ADF9-0E96B680A4F1}"/>
    <cellStyle name="Percent 2 20" xfId="636" xr:uid="{F2B471A0-F9A6-4847-8107-5B735F098C3C}"/>
    <cellStyle name="Percent 2 20 2" xfId="992" xr:uid="{E2086D6A-FCC7-4E56-AD87-59D6598B559D}"/>
    <cellStyle name="Percent 2 21" xfId="993" xr:uid="{A5578569-8519-4026-9D58-5715C3A2E13A}"/>
    <cellStyle name="Percent 2 22" xfId="994" xr:uid="{F81F4D9C-81ED-4BBB-A699-0ECC8685F119}"/>
    <cellStyle name="Percent 2 23" xfId="995" xr:uid="{9E559A7C-F466-4163-B044-53467CF25351}"/>
    <cellStyle name="Percent 2 24" xfId="996" xr:uid="{3590BD79-EB24-4E5F-9872-EB420027711A}"/>
    <cellStyle name="Percent 2 25" xfId="997" xr:uid="{37F76DD1-E406-4BCE-9288-C9BAE5A61D29}"/>
    <cellStyle name="Percent 2 26" xfId="998" xr:uid="{39643A9D-3DB9-44C5-891E-CECE16BEE972}"/>
    <cellStyle name="Percent 2 27" xfId="999" xr:uid="{48C23DC8-5E73-429E-9FBA-1C122C4F997D}"/>
    <cellStyle name="Percent 2 28" xfId="1000" xr:uid="{914A53CC-7F31-4094-BEE2-20AC17AEF9BB}"/>
    <cellStyle name="Percent 2 29" xfId="1001" xr:uid="{545271AF-8CF2-4D7C-A9E3-CF1A12BEA65A}"/>
    <cellStyle name="Percent 2 3" xfId="637" xr:uid="{3BBAE0EC-24EE-4F33-B1B9-5855ED90D1C6}"/>
    <cellStyle name="Percent 2 3 2" xfId="1002" xr:uid="{FE55C308-FAFB-4526-B3A9-236D2AF2916F}"/>
    <cellStyle name="Percent 2 3 3" xfId="1003" xr:uid="{30E16123-AB4F-4B34-84FE-7AAFE6331AC6}"/>
    <cellStyle name="Percent 2 30" xfId="1004" xr:uid="{84ADEC55-6E33-49AA-A058-E30942DEED89}"/>
    <cellStyle name="Percent 2 31" xfId="1005" xr:uid="{A8DCC755-792F-4CA8-92AD-3B8D31C133AD}"/>
    <cellStyle name="Percent 2 32" xfId="1006" xr:uid="{12D978F4-9552-4F92-B254-B0B0E575F32E}"/>
    <cellStyle name="Percent 2 33" xfId="624" xr:uid="{5A18225B-3766-400B-A8D8-0BCFDB382C4A}"/>
    <cellStyle name="Percent 2 4" xfId="638" xr:uid="{8940FF40-0761-4E58-9552-C52F83E5EFB5}"/>
    <cellStyle name="Percent 2 4 2" xfId="1007" xr:uid="{BBBD6606-BF90-4306-AD3E-F2C4605F3A7E}"/>
    <cellStyle name="Percent 2 4 3" xfId="1008" xr:uid="{72F045CD-CE56-47A2-9F50-5075BAB8F4DF}"/>
    <cellStyle name="Percent 2 5" xfId="639" xr:uid="{3AF56899-8C56-4B80-A5B3-B3A85F87D158}"/>
    <cellStyle name="Percent 2 5 2" xfId="1009" xr:uid="{43B87903-C2E3-4E03-B259-D4A82935333C}"/>
    <cellStyle name="Percent 2 5 3" xfId="1010" xr:uid="{070EAF2D-BB58-4253-8021-FA9D09B9998F}"/>
    <cellStyle name="Percent 2 6" xfId="640" xr:uid="{0B850484-F212-4C2D-AA37-1FD524FE0553}"/>
    <cellStyle name="Percent 2 6 2" xfId="1011" xr:uid="{C23B95BA-C8A4-48AB-9854-3152B0B74358}"/>
    <cellStyle name="Percent 2 6 3" xfId="1012" xr:uid="{98B245F8-E35C-40E3-AB20-31A99E9B3526}"/>
    <cellStyle name="Percent 2 7" xfId="641" xr:uid="{B1CF9998-7022-41D7-9CEB-030229A8FC79}"/>
    <cellStyle name="Percent 2 7 2" xfId="1013" xr:uid="{B36AA54C-8CAE-4B10-AA68-153CEAD9EE10}"/>
    <cellStyle name="Percent 2 7 3" xfId="1014" xr:uid="{A24AD10D-09BE-4BBE-B438-74458261F268}"/>
    <cellStyle name="Percent 2 8" xfId="642" xr:uid="{1AED8DC6-1288-484D-834B-7CFB87987F4B}"/>
    <cellStyle name="Percent 2 8 2" xfId="1015" xr:uid="{36C74454-2D26-4735-B29D-2EBE53C40300}"/>
    <cellStyle name="Percent 2 8 3" xfId="1016" xr:uid="{920BA2BB-CDD4-4E1B-81BD-424A61639F72}"/>
    <cellStyle name="Percent 2 9" xfId="643" xr:uid="{544995A5-59BC-4675-ACC3-939DF879D048}"/>
    <cellStyle name="Percent 2 9 2" xfId="1017" xr:uid="{80875E12-926E-4DC5-BD31-9AEF7F40B2D3}"/>
    <cellStyle name="Percent 3" xfId="644" xr:uid="{9378159E-E648-4694-8652-24B098624804}"/>
    <cellStyle name="Percent 3 2" xfId="1018" xr:uid="{DD8B4069-FB4F-40FE-AAB7-FA330CD70204}"/>
    <cellStyle name="Percent 3 3" xfId="1019" xr:uid="{70F59FB2-4A71-4651-8514-5A98B8A1B74E}"/>
    <cellStyle name="Percent 4" xfId="645" xr:uid="{559622CD-3DD0-4615-A40E-CD321B68A223}"/>
    <cellStyle name="Percent 4 2" xfId="1020" xr:uid="{C65C223B-9033-498B-8ADB-EC133F2C5F3D}"/>
    <cellStyle name="Percent 4 3" xfId="1021" xr:uid="{B0E04E89-10C0-4594-8A07-61DB026241C2}"/>
    <cellStyle name="Percent 5" xfId="646" xr:uid="{2AEA1C0C-3F86-493D-A689-0E392F9AB018}"/>
    <cellStyle name="Percent 6" xfId="1022" xr:uid="{3A921FA3-EA64-4BFF-A60E-0C899598E8F1}"/>
    <cellStyle name="Percent 7" xfId="1023" xr:uid="{20B98267-8A8D-45C7-8299-262264A46D46}"/>
    <cellStyle name="Percent 8" xfId="623" xr:uid="{1EC3DD1F-BA1B-4468-8F68-3A1E3C636F65}"/>
    <cellStyle name="Received" xfId="647" xr:uid="{7FF0A588-B378-4A38-B85C-F460C0D6C371}"/>
    <cellStyle name="Red Font" xfId="648" xr:uid="{02E48CEC-3C0B-4336-B29A-AB33799E2F44}"/>
    <cellStyle name="Subtotal" xfId="649" xr:uid="{8E8E618C-6B2D-49B2-9D4B-95D68D807AFB}"/>
    <cellStyle name="Title 10" xfId="651" xr:uid="{E335866B-3FBD-4EF5-86C7-2CF3EA9CC756}"/>
    <cellStyle name="Title 11" xfId="652" xr:uid="{4EFCC153-BA7D-474B-B786-A4730C564A4E}"/>
    <cellStyle name="Title 12" xfId="653" xr:uid="{92F0F1B5-FB8B-46EC-8A63-84DD758299CF}"/>
    <cellStyle name="Title 13" xfId="654" xr:uid="{149208C7-19F9-4699-B0D4-DF24B654A1E5}"/>
    <cellStyle name="Title 14" xfId="1024" xr:uid="{61739B67-A0DD-4447-B1B9-E337CC7A4387}"/>
    <cellStyle name="Title 15" xfId="650" xr:uid="{7416A516-A025-41E9-8C37-1394B260D908}"/>
    <cellStyle name="Title 2" xfId="655" xr:uid="{314385D0-73BD-432C-8DAC-D85237FBC524}"/>
    <cellStyle name="Title 3" xfId="656" xr:uid="{4C2195B6-7523-405E-B306-E8008C6D38C9}"/>
    <cellStyle name="Title 4" xfId="657" xr:uid="{8CA86501-A6FE-41B7-87C9-AEECB1004755}"/>
    <cellStyle name="Title 5" xfId="658" xr:uid="{D4906BB8-9604-4350-9BCC-A05CD9324FB7}"/>
    <cellStyle name="Title 6" xfId="659" xr:uid="{CBCF4B59-C18D-4E3D-8BDC-4E3D232D84FF}"/>
    <cellStyle name="Title 7" xfId="660" xr:uid="{31A86F11-D027-4723-B468-F7D9B5743808}"/>
    <cellStyle name="Title 8" xfId="661" xr:uid="{9EA76D27-6291-4CB4-9C41-D7E204D9FAB8}"/>
    <cellStyle name="Title 9" xfId="662" xr:uid="{9B3E1D61-DC5C-47B9-868E-FADA9B5ACA5D}"/>
    <cellStyle name="Top Border. Aqua" xfId="663" xr:uid="{EC4D9A1C-704B-4969-8B46-A48BED645F66}"/>
    <cellStyle name="Total 10" xfId="665" xr:uid="{C4032D3F-DF04-49C0-BBFE-97FF2909BDBF}"/>
    <cellStyle name="Total 11" xfId="666" xr:uid="{9A4CD42C-07B6-4D03-A513-710016EF7D7E}"/>
    <cellStyle name="Total 12" xfId="667" xr:uid="{7FB8D5B4-528C-4E26-BA1A-9B4528BB71F4}"/>
    <cellStyle name="Total 13" xfId="668" xr:uid="{95F0A116-D385-4021-99C1-F71DB844BBB7}"/>
    <cellStyle name="Total 14" xfId="1025" xr:uid="{EC5B8640-3F33-42E4-A170-B0C46F78F569}"/>
    <cellStyle name="Total 14 2" xfId="1026" xr:uid="{406BC653-7C86-4D7F-B899-3AC25A963740}"/>
    <cellStyle name="Total 15" xfId="664" xr:uid="{5654AE68-6407-4B35-8C7A-2871148EA6DE}"/>
    <cellStyle name="Total 2" xfId="669" xr:uid="{564C8E11-3496-426B-92E1-B298D6EC90CA}"/>
    <cellStyle name="Total 2 2" xfId="1027" xr:uid="{DC8D4C72-5BB9-48B3-B454-DD6AF540B542}"/>
    <cellStyle name="Total 3" xfId="670" xr:uid="{86DC6FC0-9C03-454C-8E74-528E138A417C}"/>
    <cellStyle name="Total 4" xfId="671" xr:uid="{80445A41-1899-4A7E-865A-953B6FFC57A9}"/>
    <cellStyle name="Total 5" xfId="672" xr:uid="{9B2DD34D-45F6-4AF4-A52A-6BA96B6686D2}"/>
    <cellStyle name="Total 6" xfId="673" xr:uid="{F393D484-40EA-4F87-A2DC-1EFCE5985AAC}"/>
    <cellStyle name="Total 7" xfId="674" xr:uid="{B690AD95-C713-4084-864E-468B967C2FC8}"/>
    <cellStyle name="Total 8" xfId="675" xr:uid="{BA7435C0-ADC4-491E-AF69-5A99EACD0052}"/>
    <cellStyle name="Total 9" xfId="676" xr:uid="{38F8AAD6-A1DC-4C68-8429-B51B9B09D479}"/>
    <cellStyle name="Unlocked" xfId="677" xr:uid="{85433CBF-DB92-433A-955A-805645A875F3}"/>
    <cellStyle name="Warning Text 10" xfId="679" xr:uid="{A4F71173-3866-4455-8E37-7862FE008B5C}"/>
    <cellStyle name="Warning Text 11" xfId="680" xr:uid="{8CA698F3-B100-4A14-AD5B-4C95FAF5BC65}"/>
    <cellStyle name="Warning Text 12" xfId="681" xr:uid="{2470FC45-8282-49E5-92A0-8FF5D688048C}"/>
    <cellStyle name="Warning Text 13" xfId="682" xr:uid="{4FF3E98A-368A-41B3-899B-FCA636646583}"/>
    <cellStyle name="Warning Text 14" xfId="1028" xr:uid="{12E8DB8A-AAE4-418E-8560-ECCAC2D867FC}"/>
    <cellStyle name="Warning Text 14 2" xfId="1029" xr:uid="{8297BC9B-E901-4536-909B-E849E2B88986}"/>
    <cellStyle name="Warning Text 15" xfId="678" xr:uid="{0E36C166-F9FF-444E-8938-4794F9C88DC9}"/>
    <cellStyle name="Warning Text 2" xfId="683" xr:uid="{9294E6A4-2D3F-4F28-9FEF-DBEA50556A52}"/>
    <cellStyle name="Warning Text 2 2" xfId="1030" xr:uid="{2A9EE596-CA7E-4600-9BDE-7E2D6F9288D6}"/>
    <cellStyle name="Warning Text 3" xfId="684" xr:uid="{D82400DC-ED66-4280-B104-CD49F9DB811C}"/>
    <cellStyle name="Warning Text 4" xfId="685" xr:uid="{7383B62F-8D55-459E-86D7-FA03A6216006}"/>
    <cellStyle name="Warning Text 5" xfId="686" xr:uid="{42027958-92A5-42EE-978B-DCB019977EC0}"/>
    <cellStyle name="Warning Text 6" xfId="687" xr:uid="{5C83BA6A-B5F5-40DF-9367-1877044B1947}"/>
    <cellStyle name="Warning Text 7" xfId="688" xr:uid="{F2EC3BED-1ADD-4C09-A123-790E89D1B2D1}"/>
    <cellStyle name="Warning Text 8" xfId="689" xr:uid="{812C6AFB-D3E1-4D55-B3F8-AE767D4731E4}"/>
    <cellStyle name="Warning Text 9" xfId="690" xr:uid="{343D6DD0-F631-40BB-A92C-88E77DD02256}"/>
  </cellStyles>
  <dxfs count="372">
    <dxf>
      <alignment wrapText="1"/>
    </dxf>
    <dxf>
      <alignment horizontal="center"/>
    </dxf>
    <dxf>
      <alignment horizontal="center"/>
    </dxf>
    <dxf>
      <alignment horizontal="left"/>
    </dxf>
    <dxf>
      <alignment vertical="top"/>
    </dxf>
    <dxf>
      <alignment vertical="top"/>
    </dxf>
    <dxf>
      <alignment vertical="top"/>
    </dxf>
    <dxf>
      <alignment vertical="top"/>
    </dxf>
    <dxf>
      <alignment wrapText="0"/>
    </dxf>
    <dxf>
      <numFmt numFmtId="165" formatCode="&quot;$&quot;#,##0.00"/>
    </dxf>
    <dxf>
      <numFmt numFmtId="13" formatCode="0%"/>
    </dxf>
    <dxf>
      <alignment wrapText="1"/>
    </dxf>
    <dxf>
      <alignment wrapText="1"/>
    </dxf>
    <dxf>
      <numFmt numFmtId="164" formatCode="&quot;$&quot;#,##0"/>
    </dxf>
    <dxf>
      <numFmt numFmtId="164" formatCode="&quot;$&quot;#,##0"/>
    </dxf>
    <dxf>
      <alignment horizontal="left"/>
    </dxf>
    <dxf>
      <alignment horizontal="left"/>
    </dxf>
    <dxf>
      <alignment horizontal="left"/>
    </dxf>
    <dxf>
      <alignment wrapText="1"/>
    </dxf>
    <dxf>
      <alignment wrapText="1"/>
    </dxf>
    <dxf>
      <alignment wrapText="1"/>
    </dxf>
    <dxf>
      <alignment wrapText="1"/>
    </dxf>
    <dxf>
      <alignment wrapText="1"/>
    </dxf>
    <dxf>
      <alignment wrapText="1"/>
    </dxf>
    <dxf>
      <alignment wrapText="1"/>
    </dxf>
    <dxf>
      <alignment horizontal="center"/>
    </dxf>
    <dxf>
      <alignment horizontal="center"/>
    </dxf>
    <dxf>
      <alignment horizontal="left"/>
    </dxf>
    <dxf>
      <alignment vertical="top"/>
    </dxf>
    <dxf>
      <alignment vertical="top"/>
    </dxf>
    <dxf>
      <alignment vertical="top"/>
    </dxf>
    <dxf>
      <alignment vertical="top"/>
    </dxf>
    <dxf>
      <alignment wrapText="0"/>
    </dxf>
    <dxf>
      <numFmt numFmtId="165" formatCode="&quot;$&quot;#,##0.00"/>
    </dxf>
    <dxf>
      <numFmt numFmtId="13" formatCode="0%"/>
    </dxf>
    <dxf>
      <alignment wrapText="1"/>
    </dxf>
    <dxf>
      <alignment wrapText="1"/>
    </dxf>
    <dxf>
      <numFmt numFmtId="164" formatCode="&quot;$&quot;#,##0"/>
    </dxf>
    <dxf>
      <numFmt numFmtId="164" formatCode="&quot;$&quot;#,##0"/>
    </dxf>
    <dxf>
      <alignment horizontal="left"/>
    </dxf>
    <dxf>
      <alignment horizontal="left"/>
    </dxf>
    <dxf>
      <alignment horizontal="left"/>
    </dxf>
    <dxf>
      <alignment wrapText="1"/>
    </dxf>
    <dxf>
      <alignment wrapText="1"/>
    </dxf>
    <dxf>
      <alignment wrapText="1"/>
    </dxf>
    <dxf>
      <alignment wrapText="1"/>
    </dxf>
    <dxf>
      <alignment wrapText="1"/>
    </dxf>
    <dxf>
      <alignment wrapText="1"/>
    </dxf>
    <dxf>
      <alignment wrapText="1"/>
    </dxf>
    <dxf>
      <alignment horizontal="center"/>
    </dxf>
    <dxf>
      <alignment horizontal="center"/>
    </dxf>
    <dxf>
      <alignment horizontal="left"/>
    </dxf>
    <dxf>
      <alignment vertical="top"/>
    </dxf>
    <dxf>
      <alignment vertical="top"/>
    </dxf>
    <dxf>
      <alignment vertical="top"/>
    </dxf>
    <dxf>
      <alignment vertical="top"/>
    </dxf>
    <dxf>
      <alignment wrapText="0"/>
    </dxf>
    <dxf>
      <numFmt numFmtId="165" formatCode="&quot;$&quot;#,##0.00"/>
    </dxf>
    <dxf>
      <numFmt numFmtId="13" formatCode="0%"/>
    </dxf>
    <dxf>
      <alignment wrapText="1"/>
    </dxf>
    <dxf>
      <alignment wrapText="1"/>
    </dxf>
    <dxf>
      <numFmt numFmtId="164" formatCode="&quot;$&quot;#,##0"/>
    </dxf>
    <dxf>
      <numFmt numFmtId="164" formatCode="&quot;$&quot;#,##0"/>
    </dxf>
    <dxf>
      <alignment horizontal="left"/>
    </dxf>
    <dxf>
      <alignment horizontal="left"/>
    </dxf>
    <dxf>
      <alignment horizontal="left"/>
    </dxf>
    <dxf>
      <alignment wrapText="1"/>
    </dxf>
    <dxf>
      <alignment wrapText="1"/>
    </dxf>
    <dxf>
      <alignment wrapText="1"/>
    </dxf>
    <dxf>
      <alignment wrapText="1"/>
    </dxf>
    <dxf>
      <alignment wrapText="1"/>
    </dxf>
    <dxf>
      <alignment wrapText="1"/>
    </dxf>
    <dxf>
      <alignment wrapText="1"/>
    </dxf>
    <dxf>
      <alignment horizontal="center"/>
    </dxf>
    <dxf>
      <alignment horizontal="center"/>
    </dxf>
    <dxf>
      <alignment horizontal="left"/>
    </dxf>
    <dxf>
      <alignment vertical="top"/>
    </dxf>
    <dxf>
      <alignment vertical="top"/>
    </dxf>
    <dxf>
      <alignment vertical="top"/>
    </dxf>
    <dxf>
      <alignment vertical="top"/>
    </dxf>
    <dxf>
      <alignment wrapText="0"/>
    </dxf>
    <dxf>
      <numFmt numFmtId="165" formatCode="&quot;$&quot;#,##0.00"/>
    </dxf>
    <dxf>
      <numFmt numFmtId="13" formatCode="0%"/>
    </dxf>
    <dxf>
      <alignment wrapText="1"/>
    </dxf>
    <dxf>
      <alignment wrapText="1"/>
    </dxf>
    <dxf>
      <numFmt numFmtId="164" formatCode="&quot;$&quot;#,##0"/>
    </dxf>
    <dxf>
      <numFmt numFmtId="164" formatCode="&quot;$&quot;#,##0"/>
    </dxf>
    <dxf>
      <alignment horizontal="left"/>
    </dxf>
    <dxf>
      <alignment horizontal="left"/>
    </dxf>
    <dxf>
      <alignment horizontal="left"/>
    </dxf>
    <dxf>
      <alignment wrapText="1"/>
    </dxf>
    <dxf>
      <alignment wrapText="1"/>
    </dxf>
    <dxf>
      <alignment wrapText="1"/>
    </dxf>
    <dxf>
      <alignment wrapText="1"/>
    </dxf>
    <dxf>
      <alignment wrapText="1"/>
    </dxf>
    <dxf>
      <alignment wrapText="1"/>
    </dxf>
    <dxf>
      <alignment wrapText="1"/>
    </dxf>
    <dxf>
      <alignment horizontal="center"/>
    </dxf>
    <dxf>
      <alignment horizontal="center"/>
    </dxf>
    <dxf>
      <alignment horizontal="center"/>
    </dxf>
    <dxf>
      <alignment vertical="top"/>
    </dxf>
    <dxf>
      <alignment vertical="top"/>
    </dxf>
    <dxf>
      <alignment vertical="top"/>
    </dxf>
    <dxf>
      <alignment vertical="top"/>
    </dxf>
    <dxf>
      <alignment vertical="top"/>
    </dxf>
    <dxf>
      <alignment vertical="top"/>
    </dxf>
    <dxf>
      <numFmt numFmtId="165" formatCode="&quot;$&quot;#,##0.00"/>
    </dxf>
    <dxf>
      <numFmt numFmtId="13" formatCode="0%"/>
    </dxf>
    <dxf>
      <alignment wrapText="1"/>
    </dxf>
    <dxf>
      <alignment wrapText="1"/>
    </dxf>
    <dxf>
      <numFmt numFmtId="164" formatCode="&quot;$&quot;#,##0"/>
    </dxf>
    <dxf>
      <numFmt numFmtId="164" formatCode="&quot;$&quot;#,##0"/>
    </dxf>
    <dxf>
      <numFmt numFmtId="164" formatCode="&quot;$&quot;#,##0"/>
    </dxf>
    <dxf>
      <alignment horizontal="left"/>
    </dxf>
    <dxf>
      <alignment horizontal="left"/>
    </dxf>
    <dxf>
      <alignment horizontal="left"/>
    </dxf>
    <dxf>
      <alignment wrapText="1"/>
    </dxf>
    <dxf>
      <alignment wrapText="1"/>
    </dxf>
    <dxf>
      <alignment wrapText="1"/>
    </dxf>
    <dxf>
      <alignment wrapText="1"/>
    </dxf>
    <dxf>
      <alignment wrapText="1"/>
    </dxf>
    <dxf>
      <alignment wrapText="1"/>
    </dxf>
    <dxf>
      <alignment wrapText="1"/>
    </dxf>
    <dxf>
      <alignment horizontal="center"/>
    </dxf>
    <dxf>
      <alignment horizontal="center"/>
    </dxf>
    <dxf>
      <alignment horizontal="left"/>
    </dxf>
    <dxf>
      <alignment vertical="top"/>
    </dxf>
    <dxf>
      <alignment vertical="top"/>
    </dxf>
    <dxf>
      <alignment vertical="top"/>
    </dxf>
    <dxf>
      <alignment vertical="top"/>
    </dxf>
    <dxf>
      <alignment wrapText="0"/>
    </dxf>
    <dxf>
      <numFmt numFmtId="165" formatCode="&quot;$&quot;#,##0.00"/>
    </dxf>
    <dxf>
      <numFmt numFmtId="13" formatCode="0%"/>
    </dxf>
    <dxf>
      <alignment wrapText="1"/>
    </dxf>
    <dxf>
      <alignment wrapText="1"/>
    </dxf>
    <dxf>
      <numFmt numFmtId="164" formatCode="&quot;$&quot;#,##0"/>
    </dxf>
    <dxf>
      <numFmt numFmtId="164" formatCode="&quot;$&quot;#,##0"/>
    </dxf>
    <dxf>
      <alignment horizontal="left"/>
    </dxf>
    <dxf>
      <alignment horizontal="left"/>
    </dxf>
    <dxf>
      <alignment horizontal="left"/>
    </dxf>
    <dxf>
      <alignment wrapText="1"/>
    </dxf>
    <dxf>
      <alignment wrapText="1"/>
    </dxf>
    <dxf>
      <alignment wrapText="1"/>
    </dxf>
    <dxf>
      <alignment wrapText="1"/>
    </dxf>
    <dxf>
      <alignment wrapText="1"/>
    </dxf>
    <dxf>
      <alignment wrapText="1"/>
    </dxf>
    <dxf>
      <alignment wrapText="1"/>
    </dxf>
    <dxf>
      <alignment horizontal="center"/>
    </dxf>
    <dxf>
      <alignment horizontal="center"/>
    </dxf>
    <dxf>
      <alignment horizontal="left"/>
    </dxf>
    <dxf>
      <alignment vertical="top"/>
    </dxf>
    <dxf>
      <alignment vertical="top"/>
    </dxf>
    <dxf>
      <alignment vertical="top"/>
    </dxf>
    <dxf>
      <alignment vertical="top"/>
    </dxf>
    <dxf>
      <alignment wrapText="0"/>
    </dxf>
    <dxf>
      <numFmt numFmtId="165" formatCode="&quot;$&quot;#,##0.00"/>
    </dxf>
    <dxf>
      <numFmt numFmtId="13" formatCode="0%"/>
    </dxf>
    <dxf>
      <alignment wrapText="1"/>
    </dxf>
    <dxf>
      <alignment wrapText="1"/>
    </dxf>
    <dxf>
      <numFmt numFmtId="164" formatCode="&quot;$&quot;#,##0"/>
    </dxf>
    <dxf>
      <numFmt numFmtId="164" formatCode="&quot;$&quot;#,##0"/>
    </dxf>
    <dxf>
      <alignment horizontal="left"/>
    </dxf>
    <dxf>
      <alignment horizontal="left"/>
    </dxf>
    <dxf>
      <alignment horizontal="left"/>
    </dxf>
    <dxf>
      <alignment wrapText="1"/>
    </dxf>
    <dxf>
      <alignment wrapText="1"/>
    </dxf>
    <dxf>
      <alignment wrapText="1"/>
    </dxf>
    <dxf>
      <alignment wrapText="1"/>
    </dxf>
    <dxf>
      <alignment wrapText="1"/>
    </dxf>
    <dxf>
      <alignment wrapText="1"/>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alignment wrapText="1"/>
    </dxf>
    <dxf>
      <alignment wrapText="1"/>
    </dxf>
    <dxf>
      <alignment wrapText="1"/>
    </dxf>
    <dxf>
      <alignment wrapText="1"/>
    </dxf>
    <dxf>
      <alignment wrapText="1"/>
    </dxf>
    <dxf>
      <alignment wrapText="1"/>
    </dxf>
    <dxf>
      <alignment horizontal="left"/>
    </dxf>
    <dxf>
      <alignment horizontal="left"/>
    </dxf>
    <dxf>
      <alignment horizontal="left"/>
    </dxf>
    <dxf>
      <numFmt numFmtId="164" formatCode="&quot;$&quot;#,##0"/>
    </dxf>
    <dxf>
      <numFmt numFmtId="164" formatCode="&quot;$&quot;#,##0"/>
    </dxf>
    <dxf>
      <alignment wrapText="1"/>
    </dxf>
    <dxf>
      <alignment wrapText="1"/>
    </dxf>
    <dxf>
      <numFmt numFmtId="13" formatCode="0%"/>
    </dxf>
    <dxf>
      <numFmt numFmtId="165" formatCode="&quot;$&quot;#,##0.00"/>
    </dxf>
    <dxf>
      <alignment wrapText="0"/>
    </dxf>
    <dxf>
      <alignment vertical="top"/>
    </dxf>
    <dxf>
      <alignment vertical="top"/>
    </dxf>
    <dxf>
      <alignment vertical="top"/>
    </dxf>
    <dxf>
      <alignment vertical="top"/>
    </dxf>
    <dxf>
      <alignment horizontal="left"/>
    </dxf>
    <dxf>
      <alignment horizontal="center"/>
    </dxf>
    <dxf>
      <alignment horizontal="center"/>
    </dxf>
    <dxf>
      <alignment wrapText="1"/>
    </dxf>
    <dxf>
      <alignment wrapText="1"/>
    </dxf>
    <dxf>
      <alignment wrapText="1"/>
    </dxf>
    <dxf>
      <alignment wrapText="1"/>
    </dxf>
    <dxf>
      <alignment wrapText="1"/>
    </dxf>
    <dxf>
      <alignment wrapText="1"/>
    </dxf>
    <dxf>
      <alignment wrapText="1"/>
    </dxf>
    <dxf>
      <alignment horizontal="left"/>
    </dxf>
    <dxf>
      <alignment horizontal="left"/>
    </dxf>
    <dxf>
      <alignment horizontal="left"/>
    </dxf>
    <dxf>
      <numFmt numFmtId="164" formatCode="&quot;$&quot;#,##0"/>
    </dxf>
    <dxf>
      <numFmt numFmtId="164" formatCode="&quot;$&quot;#,##0"/>
    </dxf>
    <dxf>
      <alignment wrapText="1"/>
    </dxf>
    <dxf>
      <alignment wrapText="1"/>
    </dxf>
    <dxf>
      <numFmt numFmtId="13" formatCode="0%"/>
    </dxf>
    <dxf>
      <numFmt numFmtId="165" formatCode="&quot;$&quot;#,##0.00"/>
    </dxf>
    <dxf>
      <alignment wrapText="0"/>
    </dxf>
    <dxf>
      <alignment vertical="top"/>
    </dxf>
    <dxf>
      <alignment vertical="top"/>
    </dxf>
    <dxf>
      <alignment vertical="top"/>
    </dxf>
    <dxf>
      <alignment vertical="top"/>
    </dxf>
    <dxf>
      <alignment horizontal="left"/>
    </dxf>
    <dxf>
      <alignment horizontal="center"/>
    </dxf>
    <dxf>
      <alignment horizontal="center"/>
    </dxf>
    <dxf>
      <alignment wrapText="1"/>
    </dxf>
    <dxf>
      <alignment wrapText="1"/>
    </dxf>
    <dxf>
      <alignment wrapText="1"/>
    </dxf>
    <dxf>
      <alignment wrapText="1"/>
    </dxf>
    <dxf>
      <alignment wrapText="1"/>
    </dxf>
    <dxf>
      <alignment wrapText="1"/>
    </dxf>
    <dxf>
      <alignment wrapText="1"/>
    </dxf>
    <dxf>
      <alignment horizontal="left"/>
    </dxf>
    <dxf>
      <alignment horizontal="left"/>
    </dxf>
    <dxf>
      <alignment horizontal="left"/>
    </dxf>
    <dxf>
      <numFmt numFmtId="164" formatCode="&quot;$&quot;#,##0"/>
    </dxf>
    <dxf>
      <numFmt numFmtId="164" formatCode="&quot;$&quot;#,##0"/>
    </dxf>
    <dxf>
      <numFmt numFmtId="164" formatCode="&quot;$&quot;#,##0"/>
    </dxf>
    <dxf>
      <alignment wrapText="1"/>
    </dxf>
    <dxf>
      <alignment wrapText="1"/>
    </dxf>
    <dxf>
      <numFmt numFmtId="13" formatCode="0%"/>
    </dxf>
    <dxf>
      <numFmt numFmtId="165" formatCode="&quot;$&quot;#,##0.00"/>
    </dxf>
    <dxf>
      <alignment vertical="top"/>
    </dxf>
    <dxf>
      <alignment vertical="top"/>
    </dxf>
    <dxf>
      <alignment vertical="top"/>
    </dxf>
    <dxf>
      <alignment vertical="top"/>
    </dxf>
    <dxf>
      <alignment vertical="top"/>
    </dxf>
    <dxf>
      <alignment vertical="top"/>
    </dxf>
    <dxf>
      <alignment horizontal="center"/>
    </dxf>
    <dxf>
      <alignment horizontal="center"/>
    </dxf>
    <dxf>
      <alignment horizontal="center"/>
    </dxf>
    <dxf>
      <alignment wrapText="1"/>
    </dxf>
    <dxf>
      <alignment wrapText="1"/>
    </dxf>
    <dxf>
      <alignment wrapText="1"/>
    </dxf>
    <dxf>
      <alignment wrapText="1"/>
    </dxf>
    <dxf>
      <alignment wrapText="1"/>
    </dxf>
    <dxf>
      <alignment wrapText="1"/>
    </dxf>
    <dxf>
      <alignment wrapText="1"/>
    </dxf>
    <dxf>
      <alignment horizontal="left"/>
    </dxf>
    <dxf>
      <alignment horizontal="left"/>
    </dxf>
    <dxf>
      <alignment horizontal="left"/>
    </dxf>
    <dxf>
      <numFmt numFmtId="164" formatCode="&quot;$&quot;#,##0"/>
    </dxf>
    <dxf>
      <numFmt numFmtId="164" formatCode="&quot;$&quot;#,##0"/>
    </dxf>
    <dxf>
      <alignment wrapText="1"/>
    </dxf>
    <dxf>
      <alignment wrapText="1"/>
    </dxf>
    <dxf>
      <numFmt numFmtId="13" formatCode="0%"/>
    </dxf>
    <dxf>
      <numFmt numFmtId="165" formatCode="&quot;$&quot;#,##0.00"/>
    </dxf>
    <dxf>
      <alignment wrapText="0"/>
    </dxf>
    <dxf>
      <alignment vertical="top"/>
    </dxf>
    <dxf>
      <alignment vertical="top"/>
    </dxf>
    <dxf>
      <alignment vertical="top"/>
    </dxf>
    <dxf>
      <alignment vertical="top"/>
    </dxf>
    <dxf>
      <alignment horizontal="left"/>
    </dxf>
    <dxf>
      <alignment horizontal="center"/>
    </dxf>
    <dxf>
      <alignment horizontal="center"/>
    </dxf>
    <dxf>
      <alignment wrapText="1"/>
    </dxf>
    <dxf>
      <alignment wrapText="1"/>
    </dxf>
    <dxf>
      <alignment wrapText="1"/>
    </dxf>
    <dxf>
      <alignment wrapText="1"/>
    </dxf>
    <dxf>
      <alignment wrapText="1"/>
    </dxf>
    <dxf>
      <alignment wrapText="1"/>
    </dxf>
    <dxf>
      <alignment wrapText="1"/>
    </dxf>
    <dxf>
      <alignment horizontal="left"/>
    </dxf>
    <dxf>
      <alignment horizontal="left"/>
    </dxf>
    <dxf>
      <alignment horizontal="left"/>
    </dxf>
    <dxf>
      <numFmt numFmtId="164" formatCode="&quot;$&quot;#,##0"/>
    </dxf>
    <dxf>
      <numFmt numFmtId="164" formatCode="&quot;$&quot;#,##0"/>
    </dxf>
    <dxf>
      <alignment wrapText="1"/>
    </dxf>
    <dxf>
      <alignment wrapText="1"/>
    </dxf>
    <dxf>
      <numFmt numFmtId="13" formatCode="0%"/>
    </dxf>
    <dxf>
      <numFmt numFmtId="165" formatCode="&quot;$&quot;#,##0.00"/>
    </dxf>
    <dxf>
      <alignment wrapText="0"/>
    </dxf>
    <dxf>
      <alignment vertical="top"/>
    </dxf>
    <dxf>
      <alignment vertical="top"/>
    </dxf>
    <dxf>
      <alignment vertical="top"/>
    </dxf>
    <dxf>
      <alignment vertical="top"/>
    </dxf>
    <dxf>
      <alignment horizontal="left"/>
    </dxf>
    <dxf>
      <alignment horizontal="center"/>
    </dxf>
    <dxf>
      <alignment horizontal="center"/>
    </dxf>
    <dxf>
      <alignment wrapText="1"/>
    </dxf>
    <dxf>
      <alignment wrapText="1"/>
    </dxf>
    <dxf>
      <alignment wrapText="1"/>
    </dxf>
    <dxf>
      <alignment wrapText="1"/>
    </dxf>
    <dxf>
      <alignment wrapText="1"/>
    </dxf>
    <dxf>
      <alignment wrapText="1"/>
    </dxf>
    <dxf>
      <alignment wrapText="1"/>
    </dxf>
    <dxf>
      <alignment horizontal="left"/>
    </dxf>
    <dxf>
      <alignment horizontal="left"/>
    </dxf>
    <dxf>
      <alignment horizontal="left"/>
    </dxf>
    <dxf>
      <numFmt numFmtId="164" formatCode="&quot;$&quot;#,##0"/>
    </dxf>
    <dxf>
      <numFmt numFmtId="164" formatCode="&quot;$&quot;#,##0"/>
    </dxf>
    <dxf>
      <alignment wrapText="1"/>
    </dxf>
    <dxf>
      <alignment wrapText="1"/>
    </dxf>
    <dxf>
      <numFmt numFmtId="13" formatCode="0%"/>
    </dxf>
    <dxf>
      <numFmt numFmtId="165" formatCode="&quot;$&quot;#,##0.00"/>
    </dxf>
    <dxf>
      <alignment wrapText="0"/>
    </dxf>
    <dxf>
      <alignment vertical="top"/>
    </dxf>
    <dxf>
      <alignment vertical="top"/>
    </dxf>
    <dxf>
      <alignment vertical="top"/>
    </dxf>
    <dxf>
      <alignment vertical="top"/>
    </dxf>
    <dxf>
      <alignment horizontal="left"/>
    </dxf>
    <dxf>
      <alignment horizontal="center"/>
    </dxf>
    <dxf>
      <alignment horizontal="center"/>
    </dxf>
    <dxf>
      <alignment wrapText="1"/>
    </dxf>
    <dxf>
      <alignment wrapText="1"/>
    </dxf>
    <dxf>
      <alignment wrapText="1"/>
    </dxf>
    <dxf>
      <alignment wrapText="1"/>
    </dxf>
    <dxf>
      <alignment wrapText="1"/>
    </dxf>
    <dxf>
      <alignment wrapText="1"/>
    </dxf>
    <dxf>
      <alignment wrapText="1"/>
    </dxf>
    <dxf>
      <alignment horizontal="left"/>
    </dxf>
    <dxf>
      <alignment horizontal="left"/>
    </dxf>
    <dxf>
      <alignment horizontal="left"/>
    </dxf>
    <dxf>
      <numFmt numFmtId="164" formatCode="&quot;$&quot;#,##0"/>
    </dxf>
    <dxf>
      <numFmt numFmtId="164" formatCode="&quot;$&quot;#,##0"/>
    </dxf>
    <dxf>
      <alignment wrapText="1"/>
    </dxf>
    <dxf>
      <alignment wrapText="1"/>
    </dxf>
    <dxf>
      <numFmt numFmtId="13" formatCode="0%"/>
    </dxf>
    <dxf>
      <numFmt numFmtId="165" formatCode="&quot;$&quot;#,##0.00"/>
    </dxf>
    <dxf>
      <alignment wrapText="0"/>
    </dxf>
    <dxf>
      <alignment vertical="top"/>
    </dxf>
    <dxf>
      <alignment vertical="top"/>
    </dxf>
    <dxf>
      <alignment vertical="top"/>
    </dxf>
    <dxf>
      <alignment vertical="top"/>
    </dxf>
    <dxf>
      <alignment horizontal="left"/>
    </dxf>
    <dxf>
      <alignment horizontal="center"/>
    </dxf>
    <dxf>
      <alignment horizontal="center"/>
    </dxf>
    <dxf>
      <alignment wrapText="1"/>
    </dxf>
  </dxfs>
  <tableStyles count="0" defaultTableStyle="TableStyleMedium2" defaultPivotStyle="PivotStyleLight16"/>
  <colors>
    <mruColors>
      <color rgb="FFEAEAEA"/>
      <color rgb="FFCCCEEC"/>
      <color rgb="FFC59EE2"/>
      <color rgb="FF9DD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microsoft.com/office/2007/relationships/slicerCache" Target="slicerCaches/slicerCache7.xml"/><Relationship Id="rId18"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1.xml"/><Relationship Id="rId12" Type="http://schemas.microsoft.com/office/2007/relationships/slicerCache" Target="slicerCaches/slicerCache6.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microsoft.com/office/2007/relationships/slicerCache" Target="slicerCaches/slicerCache5.xml"/><Relationship Id="rId5" Type="http://schemas.openxmlformats.org/officeDocument/2006/relationships/pivotCacheDefinition" Target="pivotCache/pivotCacheDefinition1.xml"/><Relationship Id="rId15" Type="http://schemas.openxmlformats.org/officeDocument/2006/relationships/styles" Target="styles.xml"/><Relationship Id="rId10" Type="http://schemas.microsoft.com/office/2007/relationships/slicerCache" Target="slicerCaches/slicerCache4.xml"/><Relationship Id="rId4" Type="http://schemas.openxmlformats.org/officeDocument/2006/relationships/worksheet" Target="worksheets/sheet4.xml"/><Relationship Id="rId9" Type="http://schemas.microsoft.com/office/2007/relationships/slicerCache" Target="slicerCaches/slicerCache3.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[BOE R1 Cost Data 1.5.xlsx]Project Cost Chart!PivotTable1</c:name>
    <c:fmtId val="0"/>
  </c:pivotSource>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t>Total Project Cost,</a:t>
            </a:r>
            <a:r>
              <a:rPr lang="en-US" baseline="0"/>
              <a:t> Incentive, Award and Tax Credit </a:t>
            </a:r>
            <a:r>
              <a:rPr lang="en-US"/>
              <a:t>Summary</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ivotFmts>
      <c:pivotFmt>
        <c:idx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circle"/>
          <c:size val="4"/>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circle"/>
          <c:size val="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circle"/>
          <c:size val="4"/>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circle"/>
          <c:size val="4"/>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circle"/>
          <c:size val="4"/>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circle"/>
          <c:size val="4"/>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circle"/>
          <c:size val="4"/>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circle"/>
          <c:size val="4"/>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circle"/>
          <c:size val="4"/>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circle"/>
          <c:size val="4"/>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circle"/>
          <c:size val="4"/>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circle"/>
          <c:size val="4"/>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circle"/>
          <c:size val="4"/>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'Project Cost Chart'!$B$1</c:f>
              <c:strCache>
                <c:ptCount val="1"/>
                <c:pt idx="0">
                  <c:v>Envelope Cost  </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cat>
            <c:strRef>
              <c:f>'Project Cost Chart'!$A$2:$A$11</c:f>
              <c:strCache>
                <c:ptCount val="9"/>
                <c:pt idx="0">
                  <c:v>2050 Grand Concourse Building of Excellence</c:v>
                </c:pt>
                <c:pt idx="1">
                  <c:v>425 Grand Concourse</c:v>
                </c:pt>
                <c:pt idx="2">
                  <c:v>515 East 86th Street </c:v>
                </c:pt>
                <c:pt idx="3">
                  <c:v>North Miller Passive Multifamily</c:v>
                </c:pt>
                <c:pt idx="4">
                  <c:v>Park Haven</c:v>
                </c:pt>
                <c:pt idx="5">
                  <c:v>Perdita Flats - Buildings of Excellence (RFP 3928)</c:v>
                </c:pt>
                <c:pt idx="6">
                  <c:v>Solara Phase 2</c:v>
                </c:pt>
                <c:pt idx="7">
                  <c:v>Tree of Life</c:v>
                </c:pt>
                <c:pt idx="8">
                  <c:v>Zero Place</c:v>
                </c:pt>
              </c:strCache>
            </c:strRef>
          </c:cat>
          <c:val>
            <c:numRef>
              <c:f>'Project Cost Chart'!$B$2:$B$11</c:f>
              <c:numCache>
                <c:formatCode>"$"#,##0</c:formatCode>
                <c:ptCount val="9"/>
                <c:pt idx="0">
                  <c:v>1397740</c:v>
                </c:pt>
                <c:pt idx="1">
                  <c:v>22845877</c:v>
                </c:pt>
                <c:pt idx="2">
                  <c:v>16052777</c:v>
                </c:pt>
                <c:pt idx="3">
                  <c:v>96977.91</c:v>
                </c:pt>
                <c:pt idx="4">
                  <c:v>8918168</c:v>
                </c:pt>
                <c:pt idx="5">
                  <c:v>64925.8</c:v>
                </c:pt>
                <c:pt idx="6">
                  <c:v>956923</c:v>
                </c:pt>
                <c:pt idx="7">
                  <c:v>55841481.68</c:v>
                </c:pt>
                <c:pt idx="8">
                  <c:v>1101500</c:v>
                </c:pt>
              </c:numCache>
            </c:numRef>
          </c:val>
          <c:extLst>
            <c:ext xmlns:c16="http://schemas.microsoft.com/office/drawing/2014/chart" uri="{C3380CC4-5D6E-409C-BE32-E72D297353CC}">
              <c16:uniqueId val="{00000000-D759-4F9A-9A7B-A0C184DC916D}"/>
            </c:ext>
          </c:extLst>
        </c:ser>
        <c:ser>
          <c:idx val="1"/>
          <c:order val="1"/>
          <c:tx>
            <c:strRef>
              <c:f>'Project Cost Chart'!$C$1</c:f>
              <c:strCache>
                <c:ptCount val="1"/>
                <c:pt idx="0">
                  <c:v>HVAC Cost </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cat>
            <c:strRef>
              <c:f>'Project Cost Chart'!$A$2:$A$11</c:f>
              <c:strCache>
                <c:ptCount val="9"/>
                <c:pt idx="0">
                  <c:v>2050 Grand Concourse Building of Excellence</c:v>
                </c:pt>
                <c:pt idx="1">
                  <c:v>425 Grand Concourse</c:v>
                </c:pt>
                <c:pt idx="2">
                  <c:v>515 East 86th Street </c:v>
                </c:pt>
                <c:pt idx="3">
                  <c:v>North Miller Passive Multifamily</c:v>
                </c:pt>
                <c:pt idx="4">
                  <c:v>Park Haven</c:v>
                </c:pt>
                <c:pt idx="5">
                  <c:v>Perdita Flats - Buildings of Excellence (RFP 3928)</c:v>
                </c:pt>
                <c:pt idx="6">
                  <c:v>Solara Phase 2</c:v>
                </c:pt>
                <c:pt idx="7">
                  <c:v>Tree of Life</c:v>
                </c:pt>
                <c:pt idx="8">
                  <c:v>Zero Place</c:v>
                </c:pt>
              </c:strCache>
            </c:strRef>
          </c:cat>
          <c:val>
            <c:numRef>
              <c:f>'Project Cost Chart'!$C$2:$C$11</c:f>
              <c:numCache>
                <c:formatCode>"$"#,##0</c:formatCode>
                <c:ptCount val="9"/>
                <c:pt idx="0">
                  <c:v>278755</c:v>
                </c:pt>
                <c:pt idx="1">
                  <c:v>6998906</c:v>
                </c:pt>
                <c:pt idx="2">
                  <c:v>3168000</c:v>
                </c:pt>
                <c:pt idx="3">
                  <c:v>8539.65</c:v>
                </c:pt>
                <c:pt idx="4">
                  <c:v>2028100</c:v>
                </c:pt>
                <c:pt idx="5">
                  <c:v>30000</c:v>
                </c:pt>
                <c:pt idx="6">
                  <c:v>575523</c:v>
                </c:pt>
                <c:pt idx="7">
                  <c:v>1750000</c:v>
                </c:pt>
                <c:pt idx="8">
                  <c:v>1100000</c:v>
                </c:pt>
              </c:numCache>
            </c:numRef>
          </c:val>
          <c:extLst>
            <c:ext xmlns:c16="http://schemas.microsoft.com/office/drawing/2014/chart" uri="{C3380CC4-5D6E-409C-BE32-E72D297353CC}">
              <c16:uniqueId val="{00000001-D759-4F9A-9A7B-A0C184DC916D}"/>
            </c:ext>
          </c:extLst>
        </c:ser>
        <c:ser>
          <c:idx val="2"/>
          <c:order val="2"/>
          <c:tx>
            <c:strRef>
              <c:f>'Project Cost Chart'!$D$1</c:f>
              <c:strCache>
                <c:ptCount val="1"/>
                <c:pt idx="0">
                  <c:v>DHW Cost </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cat>
            <c:strRef>
              <c:f>'Project Cost Chart'!$A$2:$A$11</c:f>
              <c:strCache>
                <c:ptCount val="9"/>
                <c:pt idx="0">
                  <c:v>2050 Grand Concourse Building of Excellence</c:v>
                </c:pt>
                <c:pt idx="1">
                  <c:v>425 Grand Concourse</c:v>
                </c:pt>
                <c:pt idx="2">
                  <c:v>515 East 86th Street </c:v>
                </c:pt>
                <c:pt idx="3">
                  <c:v>North Miller Passive Multifamily</c:v>
                </c:pt>
                <c:pt idx="4">
                  <c:v>Park Haven</c:v>
                </c:pt>
                <c:pt idx="5">
                  <c:v>Perdita Flats - Buildings of Excellence (RFP 3928)</c:v>
                </c:pt>
                <c:pt idx="6">
                  <c:v>Solara Phase 2</c:v>
                </c:pt>
                <c:pt idx="7">
                  <c:v>Tree of Life</c:v>
                </c:pt>
                <c:pt idx="8">
                  <c:v>Zero Place</c:v>
                </c:pt>
              </c:strCache>
            </c:strRef>
          </c:cat>
          <c:val>
            <c:numRef>
              <c:f>'Project Cost Chart'!$D$2:$D$11</c:f>
              <c:numCache>
                <c:formatCode>"$"#,##0</c:formatCode>
                <c:ptCount val="9"/>
                <c:pt idx="0">
                  <c:v>152904</c:v>
                </c:pt>
                <c:pt idx="1">
                  <c:v>6106206</c:v>
                </c:pt>
                <c:pt idx="2">
                  <c:v>307000</c:v>
                </c:pt>
                <c:pt idx="3">
                  <c:v>5400</c:v>
                </c:pt>
                <c:pt idx="4">
                  <c:v>91500</c:v>
                </c:pt>
                <c:pt idx="5">
                  <c:v>12400</c:v>
                </c:pt>
                <c:pt idx="6">
                  <c:v>498000</c:v>
                </c:pt>
                <c:pt idx="7">
                  <c:v>500000</c:v>
                </c:pt>
                <c:pt idx="8">
                  <c:v>50000</c:v>
                </c:pt>
              </c:numCache>
            </c:numRef>
          </c:val>
          <c:extLst>
            <c:ext xmlns:c16="http://schemas.microsoft.com/office/drawing/2014/chart" uri="{C3380CC4-5D6E-409C-BE32-E72D297353CC}">
              <c16:uniqueId val="{00000002-D759-4F9A-9A7B-A0C184DC916D}"/>
            </c:ext>
          </c:extLst>
        </c:ser>
        <c:ser>
          <c:idx val="3"/>
          <c:order val="3"/>
          <c:tx>
            <c:strRef>
              <c:f>'Project Cost Chart'!$E$1</c:f>
              <c:strCache>
                <c:ptCount val="1"/>
                <c:pt idx="0">
                  <c:v>Appliance Cost </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cat>
            <c:strRef>
              <c:f>'Project Cost Chart'!$A$2:$A$11</c:f>
              <c:strCache>
                <c:ptCount val="9"/>
                <c:pt idx="0">
                  <c:v>2050 Grand Concourse Building of Excellence</c:v>
                </c:pt>
                <c:pt idx="1">
                  <c:v>425 Grand Concourse</c:v>
                </c:pt>
                <c:pt idx="2">
                  <c:v>515 East 86th Street </c:v>
                </c:pt>
                <c:pt idx="3">
                  <c:v>North Miller Passive Multifamily</c:v>
                </c:pt>
                <c:pt idx="4">
                  <c:v>Park Haven</c:v>
                </c:pt>
                <c:pt idx="5">
                  <c:v>Perdita Flats - Buildings of Excellence (RFP 3928)</c:v>
                </c:pt>
                <c:pt idx="6">
                  <c:v>Solara Phase 2</c:v>
                </c:pt>
                <c:pt idx="7">
                  <c:v>Tree of Life</c:v>
                </c:pt>
                <c:pt idx="8">
                  <c:v>Zero Place</c:v>
                </c:pt>
              </c:strCache>
            </c:strRef>
          </c:cat>
          <c:val>
            <c:numRef>
              <c:f>'Project Cost Chart'!$E$2:$E$11</c:f>
              <c:numCache>
                <c:formatCode>"$"#,##0</c:formatCode>
                <c:ptCount val="9"/>
                <c:pt idx="0">
                  <c:v>183414</c:v>
                </c:pt>
                <c:pt idx="1">
                  <c:v>434701</c:v>
                </c:pt>
                <c:pt idx="2">
                  <c:v>788116</c:v>
                </c:pt>
                <c:pt idx="3">
                  <c:v>7000</c:v>
                </c:pt>
                <c:pt idx="4">
                  <c:v>404336</c:v>
                </c:pt>
                <c:pt idx="5">
                  <c:v>21000</c:v>
                </c:pt>
                <c:pt idx="6">
                  <c:v>299400</c:v>
                </c:pt>
                <c:pt idx="7">
                  <c:v>847000</c:v>
                </c:pt>
                <c:pt idx="8">
                  <c:v>110630</c:v>
                </c:pt>
              </c:numCache>
            </c:numRef>
          </c:val>
          <c:extLst>
            <c:ext xmlns:c16="http://schemas.microsoft.com/office/drawing/2014/chart" uri="{C3380CC4-5D6E-409C-BE32-E72D297353CC}">
              <c16:uniqueId val="{00000003-D759-4F9A-9A7B-A0C184DC916D}"/>
            </c:ext>
          </c:extLst>
        </c:ser>
        <c:ser>
          <c:idx val="4"/>
          <c:order val="4"/>
          <c:tx>
            <c:strRef>
              <c:f>'Project Cost Chart'!$F$1</c:f>
              <c:strCache>
                <c:ptCount val="1"/>
                <c:pt idx="0">
                  <c:v>Generation Cost </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invertIfNegative val="0"/>
          <c:cat>
            <c:strRef>
              <c:f>'Project Cost Chart'!$A$2:$A$11</c:f>
              <c:strCache>
                <c:ptCount val="9"/>
                <c:pt idx="0">
                  <c:v>2050 Grand Concourse Building of Excellence</c:v>
                </c:pt>
                <c:pt idx="1">
                  <c:v>425 Grand Concourse</c:v>
                </c:pt>
                <c:pt idx="2">
                  <c:v>515 East 86th Street </c:v>
                </c:pt>
                <c:pt idx="3">
                  <c:v>North Miller Passive Multifamily</c:v>
                </c:pt>
                <c:pt idx="4">
                  <c:v>Park Haven</c:v>
                </c:pt>
                <c:pt idx="5">
                  <c:v>Perdita Flats - Buildings of Excellence (RFP 3928)</c:v>
                </c:pt>
                <c:pt idx="6">
                  <c:v>Solara Phase 2</c:v>
                </c:pt>
                <c:pt idx="7">
                  <c:v>Tree of Life</c:v>
                </c:pt>
                <c:pt idx="8">
                  <c:v>Zero Place</c:v>
                </c:pt>
              </c:strCache>
            </c:strRef>
          </c:cat>
          <c:val>
            <c:numRef>
              <c:f>'Project Cost Chart'!$F$2:$F$11</c:f>
              <c:numCache>
                <c:formatCode>"$"#,##0</c:formatCode>
                <c:ptCount val="9"/>
                <c:pt idx="0">
                  <c:v>0</c:v>
                </c:pt>
                <c:pt idx="1">
                  <c:v>0</c:v>
                </c:pt>
                <c:pt idx="2">
                  <c:v>3072683</c:v>
                </c:pt>
                <c:pt idx="3">
                  <c:v>27815</c:v>
                </c:pt>
                <c:pt idx="4">
                  <c:v>339261</c:v>
                </c:pt>
                <c:pt idx="5">
                  <c:v>34600</c:v>
                </c:pt>
                <c:pt idx="6">
                  <c:v>558000</c:v>
                </c:pt>
                <c:pt idx="7">
                  <c:v>632357</c:v>
                </c:pt>
                <c:pt idx="8">
                  <c:v>475000</c:v>
                </c:pt>
              </c:numCache>
            </c:numRef>
          </c:val>
          <c:extLst>
            <c:ext xmlns:c16="http://schemas.microsoft.com/office/drawing/2014/chart" uri="{C3380CC4-5D6E-409C-BE32-E72D297353CC}">
              <c16:uniqueId val="{00000004-D759-4F9A-9A7B-A0C184DC916D}"/>
            </c:ext>
          </c:extLst>
        </c:ser>
        <c:ser>
          <c:idx val="5"/>
          <c:order val="5"/>
          <c:tx>
            <c:strRef>
              <c:f>'Project Cost Chart'!$G$1</c:f>
              <c:strCache>
                <c:ptCount val="1"/>
                <c:pt idx="0">
                  <c:v> Lighting Cost </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cat>
            <c:strRef>
              <c:f>'Project Cost Chart'!$A$2:$A$11</c:f>
              <c:strCache>
                <c:ptCount val="9"/>
                <c:pt idx="0">
                  <c:v>2050 Grand Concourse Building of Excellence</c:v>
                </c:pt>
                <c:pt idx="1">
                  <c:v>425 Grand Concourse</c:v>
                </c:pt>
                <c:pt idx="2">
                  <c:v>515 East 86th Street </c:v>
                </c:pt>
                <c:pt idx="3">
                  <c:v>North Miller Passive Multifamily</c:v>
                </c:pt>
                <c:pt idx="4">
                  <c:v>Park Haven</c:v>
                </c:pt>
                <c:pt idx="5">
                  <c:v>Perdita Flats - Buildings of Excellence (RFP 3928)</c:v>
                </c:pt>
                <c:pt idx="6">
                  <c:v>Solara Phase 2</c:v>
                </c:pt>
                <c:pt idx="7">
                  <c:v>Tree of Life</c:v>
                </c:pt>
                <c:pt idx="8">
                  <c:v>Zero Place</c:v>
                </c:pt>
              </c:strCache>
            </c:strRef>
          </c:cat>
          <c:val>
            <c:numRef>
              <c:f>'Project Cost Chart'!$G$2:$G$11</c:f>
              <c:numCache>
                <c:formatCode>"$"#,##0</c:formatCode>
                <c:ptCount val="9"/>
                <c:pt idx="0">
                  <c:v>0</c:v>
                </c:pt>
                <c:pt idx="1">
                  <c:v>0</c:v>
                </c:pt>
                <c:pt idx="2">
                  <c:v>553272</c:v>
                </c:pt>
                <c:pt idx="3">
                  <c:v>2147.13</c:v>
                </c:pt>
                <c:pt idx="4">
                  <c:v>590723</c:v>
                </c:pt>
                <c:pt idx="5">
                  <c:v>750</c:v>
                </c:pt>
                <c:pt idx="6">
                  <c:v>0</c:v>
                </c:pt>
                <c:pt idx="7">
                  <c:v>300000</c:v>
                </c:pt>
                <c:pt idx="8">
                  <c:v>10000</c:v>
                </c:pt>
              </c:numCache>
            </c:numRef>
          </c:val>
          <c:extLst>
            <c:ext xmlns:c16="http://schemas.microsoft.com/office/drawing/2014/chart" uri="{C3380CC4-5D6E-409C-BE32-E72D297353CC}">
              <c16:uniqueId val="{00000005-D759-4F9A-9A7B-A0C184DC916D}"/>
            </c:ext>
          </c:extLst>
        </c:ser>
        <c:ser>
          <c:idx val="6"/>
          <c:order val="6"/>
          <c:tx>
            <c:strRef>
              <c:f>'Project Cost Chart'!$H$1</c:f>
              <c:strCache>
                <c:ptCount val="1"/>
                <c:pt idx="0">
                  <c:v>Smart Building Cost </c:v>
                </c:pt>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cat>
            <c:strRef>
              <c:f>'Project Cost Chart'!$A$2:$A$11</c:f>
              <c:strCache>
                <c:ptCount val="9"/>
                <c:pt idx="0">
                  <c:v>2050 Grand Concourse Building of Excellence</c:v>
                </c:pt>
                <c:pt idx="1">
                  <c:v>425 Grand Concourse</c:v>
                </c:pt>
                <c:pt idx="2">
                  <c:v>515 East 86th Street </c:v>
                </c:pt>
                <c:pt idx="3">
                  <c:v>North Miller Passive Multifamily</c:v>
                </c:pt>
                <c:pt idx="4">
                  <c:v>Park Haven</c:v>
                </c:pt>
                <c:pt idx="5">
                  <c:v>Perdita Flats - Buildings of Excellence (RFP 3928)</c:v>
                </c:pt>
                <c:pt idx="6">
                  <c:v>Solara Phase 2</c:v>
                </c:pt>
                <c:pt idx="7">
                  <c:v>Tree of Life</c:v>
                </c:pt>
                <c:pt idx="8">
                  <c:v>Zero Place</c:v>
                </c:pt>
              </c:strCache>
            </c:strRef>
          </c:cat>
          <c:val>
            <c:numRef>
              <c:f>'Project Cost Chart'!$H$2:$H$11</c:f>
              <c:numCache>
                <c:formatCode>"$"#,##0</c:formatCode>
                <c:ptCount val="9"/>
                <c:pt idx="0">
                  <c:v>0</c:v>
                </c:pt>
                <c:pt idx="1">
                  <c:v>0</c:v>
                </c:pt>
                <c:pt idx="2">
                  <c:v>0</c:v>
                </c:pt>
                <c:pt idx="3">
                  <c:v>2300</c:v>
                </c:pt>
                <c:pt idx="4">
                  <c:v>350000</c:v>
                </c:pt>
                <c:pt idx="5">
                  <c:v>0</c:v>
                </c:pt>
                <c:pt idx="6">
                  <c:v>0</c:v>
                </c:pt>
                <c:pt idx="7">
                  <c:v>0</c:v>
                </c:pt>
                <c:pt idx="8">
                  <c:v>215000</c:v>
                </c:pt>
              </c:numCache>
            </c:numRef>
          </c:val>
          <c:extLst>
            <c:ext xmlns:c16="http://schemas.microsoft.com/office/drawing/2014/chart" uri="{C3380CC4-5D6E-409C-BE32-E72D297353CC}">
              <c16:uniqueId val="{00000006-D759-4F9A-9A7B-A0C184DC916D}"/>
            </c:ext>
          </c:extLst>
        </c:ser>
        <c:ser>
          <c:idx val="7"/>
          <c:order val="7"/>
          <c:tx>
            <c:strRef>
              <c:f>'Project Cost Chart'!$I$1</c:f>
              <c:strCache>
                <c:ptCount val="1"/>
                <c:pt idx="0">
                  <c:v>Testing Inspection Cost </c:v>
                </c:pt>
              </c:strCache>
            </c:strRef>
          </c:tx>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invertIfNegative val="0"/>
          <c:cat>
            <c:strRef>
              <c:f>'Project Cost Chart'!$A$2:$A$11</c:f>
              <c:strCache>
                <c:ptCount val="9"/>
                <c:pt idx="0">
                  <c:v>2050 Grand Concourse Building of Excellence</c:v>
                </c:pt>
                <c:pt idx="1">
                  <c:v>425 Grand Concourse</c:v>
                </c:pt>
                <c:pt idx="2">
                  <c:v>515 East 86th Street </c:v>
                </c:pt>
                <c:pt idx="3">
                  <c:v>North Miller Passive Multifamily</c:v>
                </c:pt>
                <c:pt idx="4">
                  <c:v>Park Haven</c:v>
                </c:pt>
                <c:pt idx="5">
                  <c:v>Perdita Flats - Buildings of Excellence (RFP 3928)</c:v>
                </c:pt>
                <c:pt idx="6">
                  <c:v>Solara Phase 2</c:v>
                </c:pt>
                <c:pt idx="7">
                  <c:v>Tree of Life</c:v>
                </c:pt>
                <c:pt idx="8">
                  <c:v>Zero Place</c:v>
                </c:pt>
              </c:strCache>
            </c:strRef>
          </c:cat>
          <c:val>
            <c:numRef>
              <c:f>'Project Cost Chart'!$I$2:$I$11</c:f>
              <c:numCache>
                <c:formatCode>"$"#,##0</c:formatCode>
                <c:ptCount val="9"/>
                <c:pt idx="0">
                  <c:v>0</c:v>
                </c:pt>
                <c:pt idx="1">
                  <c:v>0</c:v>
                </c:pt>
                <c:pt idx="2">
                  <c:v>0</c:v>
                </c:pt>
                <c:pt idx="3">
                  <c:v>7650</c:v>
                </c:pt>
                <c:pt idx="4">
                  <c:v>45775</c:v>
                </c:pt>
                <c:pt idx="5">
                  <c:v>0</c:v>
                </c:pt>
                <c:pt idx="6">
                  <c:v>0</c:v>
                </c:pt>
                <c:pt idx="7">
                  <c:v>0</c:v>
                </c:pt>
                <c:pt idx="8">
                  <c:v>45000</c:v>
                </c:pt>
              </c:numCache>
            </c:numRef>
          </c:val>
          <c:extLst>
            <c:ext xmlns:c16="http://schemas.microsoft.com/office/drawing/2014/chart" uri="{C3380CC4-5D6E-409C-BE32-E72D297353CC}">
              <c16:uniqueId val="{00000007-D759-4F9A-9A7B-A0C184DC916D}"/>
            </c:ext>
          </c:extLst>
        </c:ser>
        <c:ser>
          <c:idx val="8"/>
          <c:order val="8"/>
          <c:tx>
            <c:strRef>
              <c:f>'Project Cost Chart'!$J$1</c:f>
              <c:strCache>
                <c:ptCount val="1"/>
                <c:pt idx="0">
                  <c:v>Other Performance Related Cost </c:v>
                </c:pt>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cat>
            <c:strRef>
              <c:f>'Project Cost Chart'!$A$2:$A$11</c:f>
              <c:strCache>
                <c:ptCount val="9"/>
                <c:pt idx="0">
                  <c:v>2050 Grand Concourse Building of Excellence</c:v>
                </c:pt>
                <c:pt idx="1">
                  <c:v>425 Grand Concourse</c:v>
                </c:pt>
                <c:pt idx="2">
                  <c:v>515 East 86th Street </c:v>
                </c:pt>
                <c:pt idx="3">
                  <c:v>North Miller Passive Multifamily</c:v>
                </c:pt>
                <c:pt idx="4">
                  <c:v>Park Haven</c:v>
                </c:pt>
                <c:pt idx="5">
                  <c:v>Perdita Flats - Buildings of Excellence (RFP 3928)</c:v>
                </c:pt>
                <c:pt idx="6">
                  <c:v>Solara Phase 2</c:v>
                </c:pt>
                <c:pt idx="7">
                  <c:v>Tree of Life</c:v>
                </c:pt>
                <c:pt idx="8">
                  <c:v>Zero Place</c:v>
                </c:pt>
              </c:strCache>
            </c:strRef>
          </c:cat>
          <c:val>
            <c:numRef>
              <c:f>'Project Cost Chart'!$J$2:$J$11</c:f>
              <c:numCache>
                <c:formatCode>"$"#,##0</c:formatCode>
                <c:ptCount val="9"/>
                <c:pt idx="0">
                  <c:v>0</c:v>
                </c:pt>
                <c:pt idx="1">
                  <c:v>597000</c:v>
                </c:pt>
                <c:pt idx="2">
                  <c:v>7001039.7062499998</c:v>
                </c:pt>
                <c:pt idx="3">
                  <c:v>5000</c:v>
                </c:pt>
                <c:pt idx="4">
                  <c:v>100000</c:v>
                </c:pt>
                <c:pt idx="5">
                  <c:v>0</c:v>
                </c:pt>
                <c:pt idx="6">
                  <c:v>0</c:v>
                </c:pt>
                <c:pt idx="7">
                  <c:v>0</c:v>
                </c:pt>
                <c:pt idx="8">
                  <c:v>0</c:v>
                </c:pt>
              </c:numCache>
            </c:numRef>
          </c:val>
          <c:extLst>
            <c:ext xmlns:c16="http://schemas.microsoft.com/office/drawing/2014/chart" uri="{C3380CC4-5D6E-409C-BE32-E72D297353CC}">
              <c16:uniqueId val="{00000008-D759-4F9A-9A7B-A0C184DC916D}"/>
            </c:ext>
          </c:extLst>
        </c:ser>
        <c:ser>
          <c:idx val="9"/>
          <c:order val="9"/>
          <c:tx>
            <c:strRef>
              <c:f>'Project Cost Chart'!$K$1</c:f>
              <c:strCache>
                <c:ptCount val="1"/>
                <c:pt idx="0">
                  <c:v>Non-Performance Related Cost </c:v>
                </c:pt>
              </c:strCache>
            </c:strRef>
          </c:tx>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invertIfNegative val="0"/>
          <c:cat>
            <c:strRef>
              <c:f>'Project Cost Chart'!$A$2:$A$11</c:f>
              <c:strCache>
                <c:ptCount val="9"/>
                <c:pt idx="0">
                  <c:v>2050 Grand Concourse Building of Excellence</c:v>
                </c:pt>
                <c:pt idx="1">
                  <c:v>425 Grand Concourse</c:v>
                </c:pt>
                <c:pt idx="2">
                  <c:v>515 East 86th Street </c:v>
                </c:pt>
                <c:pt idx="3">
                  <c:v>North Miller Passive Multifamily</c:v>
                </c:pt>
                <c:pt idx="4">
                  <c:v>Park Haven</c:v>
                </c:pt>
                <c:pt idx="5">
                  <c:v>Perdita Flats - Buildings of Excellence (RFP 3928)</c:v>
                </c:pt>
                <c:pt idx="6">
                  <c:v>Solara Phase 2</c:v>
                </c:pt>
                <c:pt idx="7">
                  <c:v>Tree of Life</c:v>
                </c:pt>
                <c:pt idx="8">
                  <c:v>Zero Place</c:v>
                </c:pt>
              </c:strCache>
            </c:strRef>
          </c:cat>
          <c:val>
            <c:numRef>
              <c:f>'Project Cost Chart'!$K$2:$K$11</c:f>
              <c:numCache>
                <c:formatCode>"$"#,##0</c:formatCode>
                <c:ptCount val="9"/>
                <c:pt idx="0">
                  <c:v>33471698</c:v>
                </c:pt>
                <c:pt idx="1">
                  <c:v>79750501</c:v>
                </c:pt>
                <c:pt idx="2">
                  <c:v>25917381.706250001</c:v>
                </c:pt>
                <c:pt idx="3">
                  <c:v>289777.65999999997</c:v>
                </c:pt>
                <c:pt idx="4">
                  <c:v>79083917</c:v>
                </c:pt>
                <c:pt idx="5">
                  <c:v>500484.2</c:v>
                </c:pt>
                <c:pt idx="6">
                  <c:v>7833460</c:v>
                </c:pt>
                <c:pt idx="7">
                  <c:v>40475383.709999986</c:v>
                </c:pt>
                <c:pt idx="8">
                  <c:v>7440183</c:v>
                </c:pt>
              </c:numCache>
            </c:numRef>
          </c:val>
          <c:extLst>
            <c:ext xmlns:c16="http://schemas.microsoft.com/office/drawing/2014/chart" uri="{C3380CC4-5D6E-409C-BE32-E72D297353CC}">
              <c16:uniqueId val="{00000009-D759-4F9A-9A7B-A0C184DC916D}"/>
            </c:ext>
          </c:extLst>
        </c:ser>
        <c:ser>
          <c:idx val="10"/>
          <c:order val="10"/>
          <c:tx>
            <c:strRef>
              <c:f>'Project Cost Chart'!$L$1</c:f>
              <c:strCache>
                <c:ptCount val="1"/>
                <c:pt idx="0">
                  <c:v>INCENTIVE TOTAL </c:v>
                </c:pt>
              </c:strCache>
            </c:strRef>
          </c:tx>
          <c:spPr>
            <a:gradFill rotWithShape="1">
              <a:gsLst>
                <a:gs pos="0">
                  <a:schemeClr val="accent5">
                    <a:lumMod val="60000"/>
                    <a:lumMod val="110000"/>
                    <a:satMod val="105000"/>
                    <a:tint val="67000"/>
                  </a:schemeClr>
                </a:gs>
                <a:gs pos="50000">
                  <a:schemeClr val="accent5">
                    <a:lumMod val="60000"/>
                    <a:lumMod val="105000"/>
                    <a:satMod val="103000"/>
                    <a:tint val="73000"/>
                  </a:schemeClr>
                </a:gs>
                <a:gs pos="100000">
                  <a:schemeClr val="accent5">
                    <a:lumMod val="60000"/>
                    <a:lumMod val="105000"/>
                    <a:satMod val="109000"/>
                    <a:tint val="81000"/>
                  </a:schemeClr>
                </a:gs>
              </a:gsLst>
              <a:lin ang="5400000" scaled="0"/>
            </a:gradFill>
            <a:ln w="9525" cap="flat" cmpd="sng" algn="ctr">
              <a:solidFill>
                <a:schemeClr val="accent5">
                  <a:lumMod val="60000"/>
                  <a:shade val="95000"/>
                </a:schemeClr>
              </a:solidFill>
              <a:round/>
            </a:ln>
            <a:effectLst/>
          </c:spPr>
          <c:invertIfNegative val="0"/>
          <c:cat>
            <c:strRef>
              <c:f>'Project Cost Chart'!$A$2:$A$11</c:f>
              <c:strCache>
                <c:ptCount val="9"/>
                <c:pt idx="0">
                  <c:v>2050 Grand Concourse Building of Excellence</c:v>
                </c:pt>
                <c:pt idx="1">
                  <c:v>425 Grand Concourse</c:v>
                </c:pt>
                <c:pt idx="2">
                  <c:v>515 East 86th Street </c:v>
                </c:pt>
                <c:pt idx="3">
                  <c:v>North Miller Passive Multifamily</c:v>
                </c:pt>
                <c:pt idx="4">
                  <c:v>Park Haven</c:v>
                </c:pt>
                <c:pt idx="5">
                  <c:v>Perdita Flats - Buildings of Excellence (RFP 3928)</c:v>
                </c:pt>
                <c:pt idx="6">
                  <c:v>Solara Phase 2</c:v>
                </c:pt>
                <c:pt idx="7">
                  <c:v>Tree of Life</c:v>
                </c:pt>
                <c:pt idx="8">
                  <c:v>Zero Place</c:v>
                </c:pt>
              </c:strCache>
            </c:strRef>
          </c:cat>
          <c:val>
            <c:numRef>
              <c:f>'Project Cost Chart'!$L$2:$L$11</c:f>
              <c:numCache>
                <c:formatCode>"$"#,##0</c:formatCode>
                <c:ptCount val="9"/>
                <c:pt idx="0">
                  <c:v>-126920</c:v>
                </c:pt>
                <c:pt idx="1">
                  <c:v>-300000</c:v>
                </c:pt>
                <c:pt idx="2">
                  <c:v>-99617.8</c:v>
                </c:pt>
                <c:pt idx="3">
                  <c:v>-12600</c:v>
                </c:pt>
                <c:pt idx="4">
                  <c:v>-508200</c:v>
                </c:pt>
                <c:pt idx="5">
                  <c:v>-6400</c:v>
                </c:pt>
                <c:pt idx="6">
                  <c:v>-545927.81000000006</c:v>
                </c:pt>
                <c:pt idx="7">
                  <c:v>-320000</c:v>
                </c:pt>
                <c:pt idx="8">
                  <c:v>-315040</c:v>
                </c:pt>
              </c:numCache>
            </c:numRef>
          </c:val>
          <c:extLst>
            <c:ext xmlns:c16="http://schemas.microsoft.com/office/drawing/2014/chart" uri="{C3380CC4-5D6E-409C-BE32-E72D297353CC}">
              <c16:uniqueId val="{0000000A-D759-4F9A-9A7B-A0C184DC916D}"/>
            </c:ext>
          </c:extLst>
        </c:ser>
        <c:ser>
          <c:idx val="11"/>
          <c:order val="11"/>
          <c:tx>
            <c:strRef>
              <c:f>'Project Cost Chart'!$M$1</c:f>
              <c:strCache>
                <c:ptCount val="1"/>
                <c:pt idx="0">
                  <c:v>TAX CREDIT TOTAL </c:v>
                </c:pt>
              </c:strCache>
            </c:strRef>
          </c:tx>
          <c:spPr>
            <a:gradFill rotWithShape="1">
              <a:gsLst>
                <a:gs pos="0">
                  <a:schemeClr val="accent6">
                    <a:lumMod val="60000"/>
                    <a:lumMod val="110000"/>
                    <a:satMod val="105000"/>
                    <a:tint val="67000"/>
                  </a:schemeClr>
                </a:gs>
                <a:gs pos="50000">
                  <a:schemeClr val="accent6">
                    <a:lumMod val="60000"/>
                    <a:lumMod val="105000"/>
                    <a:satMod val="103000"/>
                    <a:tint val="73000"/>
                  </a:schemeClr>
                </a:gs>
                <a:gs pos="100000">
                  <a:schemeClr val="accent6">
                    <a:lumMod val="60000"/>
                    <a:lumMod val="105000"/>
                    <a:satMod val="109000"/>
                    <a:tint val="81000"/>
                  </a:schemeClr>
                </a:gs>
              </a:gsLst>
              <a:lin ang="5400000" scaled="0"/>
            </a:gradFill>
            <a:ln w="9525" cap="flat" cmpd="sng" algn="ctr">
              <a:solidFill>
                <a:schemeClr val="accent6">
                  <a:lumMod val="60000"/>
                  <a:shade val="95000"/>
                </a:schemeClr>
              </a:solidFill>
              <a:round/>
            </a:ln>
            <a:effectLst/>
          </c:spPr>
          <c:invertIfNegative val="0"/>
          <c:cat>
            <c:strRef>
              <c:f>'Project Cost Chart'!$A$2:$A$11</c:f>
              <c:strCache>
                <c:ptCount val="9"/>
                <c:pt idx="0">
                  <c:v>2050 Grand Concourse Building of Excellence</c:v>
                </c:pt>
                <c:pt idx="1">
                  <c:v>425 Grand Concourse</c:v>
                </c:pt>
                <c:pt idx="2">
                  <c:v>515 East 86th Street </c:v>
                </c:pt>
                <c:pt idx="3">
                  <c:v>North Miller Passive Multifamily</c:v>
                </c:pt>
                <c:pt idx="4">
                  <c:v>Park Haven</c:v>
                </c:pt>
                <c:pt idx="5">
                  <c:v>Perdita Flats - Buildings of Excellence (RFP 3928)</c:v>
                </c:pt>
                <c:pt idx="6">
                  <c:v>Solara Phase 2</c:v>
                </c:pt>
                <c:pt idx="7">
                  <c:v>Tree of Life</c:v>
                </c:pt>
                <c:pt idx="8">
                  <c:v>Zero Place</c:v>
                </c:pt>
              </c:strCache>
            </c:strRef>
          </c:cat>
          <c:val>
            <c:numRef>
              <c:f>'Project Cost Chart'!$M$2:$M$11</c:f>
              <c:numCache>
                <c:formatCode>"$"#,##0</c:formatCode>
                <c:ptCount val="9"/>
                <c:pt idx="0">
                  <c:v>0</c:v>
                </c:pt>
                <c:pt idx="1">
                  <c:v>0</c:v>
                </c:pt>
                <c:pt idx="2">
                  <c:v>0</c:v>
                </c:pt>
                <c:pt idx="3">
                  <c:v>-14255</c:v>
                </c:pt>
                <c:pt idx="4">
                  <c:v>0</c:v>
                </c:pt>
                <c:pt idx="5">
                  <c:v>-14933</c:v>
                </c:pt>
                <c:pt idx="6">
                  <c:v>-266760</c:v>
                </c:pt>
                <c:pt idx="7">
                  <c:v>-185526</c:v>
                </c:pt>
                <c:pt idx="8">
                  <c:v>-313400</c:v>
                </c:pt>
              </c:numCache>
            </c:numRef>
          </c:val>
          <c:extLst>
            <c:ext xmlns:c16="http://schemas.microsoft.com/office/drawing/2014/chart" uri="{C3380CC4-5D6E-409C-BE32-E72D297353CC}">
              <c16:uniqueId val="{0000000B-D759-4F9A-9A7B-A0C184DC916D}"/>
            </c:ext>
          </c:extLst>
        </c:ser>
        <c:ser>
          <c:idx val="12"/>
          <c:order val="12"/>
          <c:tx>
            <c:strRef>
              <c:f>'Project Cost Chart'!$N$1</c:f>
              <c:strCache>
                <c:ptCount val="1"/>
                <c:pt idx="0">
                  <c:v>AWARD </c:v>
                </c:pt>
              </c:strCache>
            </c:strRef>
          </c:tx>
          <c:spPr>
            <a:gradFill rotWithShape="1">
              <a:gsLst>
                <a:gs pos="0">
                  <a:schemeClr val="accent1">
                    <a:lumMod val="80000"/>
                    <a:lumOff val="20000"/>
                    <a:lumMod val="110000"/>
                    <a:satMod val="105000"/>
                    <a:tint val="67000"/>
                  </a:schemeClr>
                </a:gs>
                <a:gs pos="50000">
                  <a:schemeClr val="accent1">
                    <a:lumMod val="80000"/>
                    <a:lumOff val="20000"/>
                    <a:lumMod val="105000"/>
                    <a:satMod val="103000"/>
                    <a:tint val="73000"/>
                  </a:schemeClr>
                </a:gs>
                <a:gs pos="100000">
                  <a:schemeClr val="accent1">
                    <a:lumMod val="80000"/>
                    <a:lumOff val="20000"/>
                    <a:lumMod val="105000"/>
                    <a:satMod val="109000"/>
                    <a:tint val="81000"/>
                  </a:schemeClr>
                </a:gs>
              </a:gsLst>
              <a:lin ang="5400000" scaled="0"/>
            </a:gradFill>
            <a:ln w="9525" cap="flat" cmpd="sng" algn="ctr">
              <a:solidFill>
                <a:schemeClr val="accent1">
                  <a:lumMod val="80000"/>
                  <a:lumOff val="20000"/>
                  <a:shade val="95000"/>
                </a:schemeClr>
              </a:solidFill>
              <a:round/>
            </a:ln>
            <a:effectLst/>
          </c:spPr>
          <c:invertIfNegative val="0"/>
          <c:cat>
            <c:strRef>
              <c:f>'Project Cost Chart'!$A$2:$A$11</c:f>
              <c:strCache>
                <c:ptCount val="9"/>
                <c:pt idx="0">
                  <c:v>2050 Grand Concourse Building of Excellence</c:v>
                </c:pt>
                <c:pt idx="1">
                  <c:v>425 Grand Concourse</c:v>
                </c:pt>
                <c:pt idx="2">
                  <c:v>515 East 86th Street </c:v>
                </c:pt>
                <c:pt idx="3">
                  <c:v>North Miller Passive Multifamily</c:v>
                </c:pt>
                <c:pt idx="4">
                  <c:v>Park Haven</c:v>
                </c:pt>
                <c:pt idx="5">
                  <c:v>Perdita Flats - Buildings of Excellence (RFP 3928)</c:v>
                </c:pt>
                <c:pt idx="6">
                  <c:v>Solara Phase 2</c:v>
                </c:pt>
                <c:pt idx="7">
                  <c:v>Tree of Life</c:v>
                </c:pt>
                <c:pt idx="8">
                  <c:v>Zero Place</c:v>
                </c:pt>
              </c:strCache>
            </c:strRef>
          </c:cat>
          <c:val>
            <c:numRef>
              <c:f>'Project Cost Chart'!$N$2:$N$11</c:f>
              <c:numCache>
                <c:formatCode>"$"#,##0</c:formatCode>
                <c:ptCount val="9"/>
                <c:pt idx="0">
                  <c:v>-750000</c:v>
                </c:pt>
                <c:pt idx="1">
                  <c:v>-750000</c:v>
                </c:pt>
                <c:pt idx="2">
                  <c:v>-425000</c:v>
                </c:pt>
                <c:pt idx="3">
                  <c:v>-39467</c:v>
                </c:pt>
                <c:pt idx="4">
                  <c:v>-750000</c:v>
                </c:pt>
                <c:pt idx="5">
                  <c:v>-59976</c:v>
                </c:pt>
                <c:pt idx="6">
                  <c:v>-750000</c:v>
                </c:pt>
                <c:pt idx="7">
                  <c:v>-500000</c:v>
                </c:pt>
                <c:pt idx="8">
                  <c:v>-750000</c:v>
                </c:pt>
              </c:numCache>
            </c:numRef>
          </c:val>
          <c:extLst>
            <c:ext xmlns:c16="http://schemas.microsoft.com/office/drawing/2014/chart" uri="{C3380CC4-5D6E-409C-BE32-E72D297353CC}">
              <c16:uniqueId val="{0000000C-D759-4F9A-9A7B-A0C184DC916D}"/>
            </c:ext>
          </c:extLst>
        </c:ser>
        <c:dLbls>
          <c:showLegendKey val="0"/>
          <c:showVal val="0"/>
          <c:showCatName val="0"/>
          <c:showSerName val="0"/>
          <c:showPercent val="0"/>
          <c:showBubbleSize val="0"/>
        </c:dLbls>
        <c:gapWidth val="150"/>
        <c:overlap val="100"/>
        <c:axId val="375517104"/>
        <c:axId val="375519072"/>
      </c:barChart>
      <c:catAx>
        <c:axId val="375517104"/>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Project</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75519072"/>
        <c:crosses val="autoZero"/>
        <c:auto val="1"/>
        <c:lblAlgn val="ctr"/>
        <c:lblOffset val="100"/>
        <c:noMultiLvlLbl val="0"/>
      </c:catAx>
      <c:valAx>
        <c:axId val="375519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Total Project Cost ($)</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755171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561975</xdr:colOff>
      <xdr:row>1</xdr:row>
      <xdr:rowOff>171450</xdr:rowOff>
    </xdr:from>
    <xdr:to>
      <xdr:col>14</xdr:col>
      <xdr:colOff>533400</xdr:colOff>
      <xdr:row>30</xdr:row>
      <xdr:rowOff>104775</xdr:rowOff>
    </xdr:to>
    <xdr:sp macro="" textlink="">
      <xdr:nvSpPr>
        <xdr:cNvPr id="2" name="TextBox 1">
          <a:extLst>
            <a:ext uri="{FF2B5EF4-FFF2-40B4-BE49-F238E27FC236}">
              <a16:creationId xmlns:a16="http://schemas.microsoft.com/office/drawing/2014/main" id="{909EDED0-9F2E-40AE-8312-820E889B1882}"/>
            </a:ext>
          </a:extLst>
        </xdr:cNvPr>
        <xdr:cNvSpPr txBox="1"/>
      </xdr:nvSpPr>
      <xdr:spPr>
        <a:xfrm>
          <a:off x="561975" y="361950"/>
          <a:ext cx="8505825" cy="545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200" b="1">
              <a:solidFill>
                <a:srgbClr val="FF0000"/>
              </a:solidFill>
              <a:effectLst/>
              <a:latin typeface="+mn-lt"/>
              <a:ea typeface="+mn-ea"/>
              <a:cs typeface="+mn-cs"/>
            </a:rPr>
            <a:t>All</a:t>
          </a:r>
          <a:r>
            <a:rPr lang="en-US" sz="1200" b="1" baseline="0">
              <a:solidFill>
                <a:srgbClr val="FF0000"/>
              </a:solidFill>
              <a:effectLst/>
              <a:latin typeface="+mn-lt"/>
              <a:ea typeface="+mn-ea"/>
              <a:cs typeface="+mn-cs"/>
            </a:rPr>
            <a:t> p</a:t>
          </a:r>
          <a:r>
            <a:rPr lang="en-US" sz="1200" b="1">
              <a:solidFill>
                <a:srgbClr val="FF0000"/>
              </a:solidFill>
              <a:effectLst/>
              <a:latin typeface="+mn-lt"/>
              <a:ea typeface="+mn-ea"/>
              <a:cs typeface="+mn-cs"/>
            </a:rPr>
            <a:t>roject data included is </a:t>
          </a:r>
          <a:r>
            <a:rPr lang="en-US" sz="1400" b="1" u="sng">
              <a:solidFill>
                <a:srgbClr val="FF0000"/>
              </a:solidFill>
              <a:effectLst/>
              <a:latin typeface="+mn-lt"/>
              <a:ea typeface="+mn-ea"/>
              <a:cs typeface="+mn-cs"/>
            </a:rPr>
            <a:t>preliminary</a:t>
          </a:r>
          <a:r>
            <a:rPr lang="en-US" sz="1200" b="1" baseline="0">
              <a:solidFill>
                <a:srgbClr val="FF0000"/>
              </a:solidFill>
              <a:effectLst/>
              <a:latin typeface="+mn-lt"/>
              <a:ea typeface="+mn-ea"/>
              <a:cs typeface="+mn-cs"/>
            </a:rPr>
            <a:t> and </a:t>
          </a:r>
          <a:r>
            <a:rPr lang="en-US" sz="1400" b="1" u="sng" baseline="0">
              <a:solidFill>
                <a:srgbClr val="FF0000"/>
              </a:solidFill>
              <a:effectLst/>
              <a:latin typeface="+mn-lt"/>
              <a:ea typeface="+mn-ea"/>
              <a:cs typeface="+mn-cs"/>
            </a:rPr>
            <a:t>subject to change</a:t>
          </a:r>
          <a:r>
            <a:rPr lang="en-US" sz="1200" b="1" baseline="0">
              <a:solidFill>
                <a:srgbClr val="FF0000"/>
              </a:solidFill>
              <a:effectLst/>
              <a:latin typeface="+mn-lt"/>
              <a:ea typeface="+mn-ea"/>
              <a:cs typeface="+mn-cs"/>
            </a:rPr>
            <a:t>.  </a:t>
          </a:r>
          <a:r>
            <a:rPr lang="en-US" sz="1200" b="1">
              <a:solidFill>
                <a:srgbClr val="FF0000"/>
              </a:solidFill>
              <a:effectLst/>
              <a:latin typeface="+mn-lt"/>
              <a:ea typeface="+mn-ea"/>
              <a:cs typeface="+mn-cs"/>
            </a:rPr>
            <a:t>As projects progress, data will be updated and shared on NYSERDA’s Building of Excellence web page.</a:t>
          </a:r>
          <a:endParaRPr lang="en-US" sz="1200" b="1">
            <a:solidFill>
              <a:srgbClr val="FF0000"/>
            </a:solidFill>
            <a:effectLst/>
          </a:endParaRPr>
        </a:p>
        <a:p>
          <a:pPr rtl="0" eaLnBrk="1" fontAlgn="auto" latinLnBrk="0" hangingPunct="1"/>
          <a:endParaRPr lang="en-US" sz="1100" b="0" baseline="0">
            <a:solidFill>
              <a:schemeClr val="dk1"/>
            </a:solidFill>
            <a:effectLst/>
            <a:latin typeface="+mn-lt"/>
            <a:ea typeface="+mn-ea"/>
            <a:cs typeface="+mn-cs"/>
          </a:endParaRPr>
        </a:p>
        <a:p>
          <a:pPr rtl="0" eaLnBrk="1" fontAlgn="auto" latinLnBrk="0" hangingPunct="1"/>
          <a:r>
            <a:rPr lang="en-US" sz="1100" b="0" baseline="0">
              <a:solidFill>
                <a:schemeClr val="dk1"/>
              </a:solidFill>
              <a:effectLst/>
              <a:latin typeface="+mn-lt"/>
              <a:ea typeface="+mn-ea"/>
              <a:cs typeface="+mn-cs"/>
            </a:rPr>
            <a:t>Project information stage is a reference to completeness of project submittals.</a:t>
          </a:r>
          <a:endParaRPr lang="en-US" sz="1100" b="0">
            <a:solidFill>
              <a:schemeClr val="dk1"/>
            </a:solidFill>
            <a:effectLst/>
            <a:latin typeface="+mn-lt"/>
            <a:ea typeface="+mn-ea"/>
            <a:cs typeface="+mn-cs"/>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Where projects claimed incremental cost within a range, the high end of that range was selected for analysis.</a:t>
          </a:r>
          <a:endParaRPr lang="en-US" sz="1100"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“Incremental Cost” is defined as the dollar amount differential to a project's budget related to carbon neutral and net zero construction practices when compared to that projects stated baseline construction code per the developer submitted data.</a:t>
          </a:r>
          <a:endParaRPr lang="en-US"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Building of Excellence project baseline construction code is defined as the NYS Energy Conservation Construction Code (ECCC) for the year that the project was permitted.</a:t>
          </a: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Incremental cost values have been provided by the project teams as estimates related to their</a:t>
          </a:r>
          <a:r>
            <a:rPr lang="en-US" sz="1100" b="0" baseline="0">
              <a:solidFill>
                <a:schemeClr val="dk1"/>
              </a:solidFill>
              <a:effectLst/>
              <a:latin typeface="+mn-lt"/>
              <a:ea typeface="+mn-ea"/>
              <a:cs typeface="+mn-cs"/>
            </a:rPr>
            <a:t> understanding of the project baseline.</a:t>
          </a:r>
          <a:r>
            <a:rPr lang="en-US" sz="1100" b="0">
              <a:solidFill>
                <a:schemeClr val="dk1"/>
              </a:solidFill>
              <a:effectLst/>
              <a:latin typeface="+mn-lt"/>
              <a:ea typeface="+mn-ea"/>
              <a:cs typeface="+mn-cs"/>
            </a:rPr>
            <a:t> </a:t>
          </a:r>
          <a:endParaRPr lang="en-US"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Incremental cost % after incentives and tax credits is calculated:</a:t>
          </a:r>
          <a:endParaRPr lang="en-US" b="0">
            <a:effectLst/>
          </a:endParaRPr>
        </a:p>
        <a:p>
          <a:pPr rtl="0" eaLnBrk="1" latinLnBrk="0" hangingPunct="1"/>
          <a:r>
            <a:rPr lang="en-US" sz="1100" b="0">
              <a:solidFill>
                <a:schemeClr val="dk1"/>
              </a:solidFill>
              <a:effectLst/>
              <a:latin typeface="+mn-lt"/>
              <a:ea typeface="+mn-ea"/>
              <a:cs typeface="+mn-cs"/>
            </a:rPr>
            <a:t>	=(estimated incremental cost $ - anticipated NYSERDA incentive $ – anticipated project tax credits $) /estimated building cost $</a:t>
          </a:r>
          <a:endParaRPr lang="en-US" b="0">
            <a:effectLst/>
          </a:endParaRPr>
        </a:p>
        <a:p>
          <a:pPr rtl="0" eaLnBrk="1" latinLnBrk="0" hangingPunct="1"/>
          <a:r>
            <a:rPr lang="en-US" sz="1100" b="0">
              <a:solidFill>
                <a:schemeClr val="dk1"/>
              </a:solidFill>
              <a:effectLst/>
              <a:latin typeface="+mn-lt"/>
              <a:ea typeface="+mn-ea"/>
              <a:cs typeface="+mn-cs"/>
            </a:rPr>
            <a:t>	Where % incremental cost is negative, incentives and tax credits exceed the dollar amount of estimated incremental cost</a:t>
          </a:r>
          <a:endParaRPr lang="en-US"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Cost and incremental cost data being collected for Buildings of Excellence projects is preliminary and based on project estimates.</a:t>
          </a:r>
          <a:endParaRPr lang="en-US"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All Buildings of Excellence projects utilize Electrified Space Conditioning despite being identified as not all electric.</a:t>
          </a:r>
          <a:endParaRPr lang="en-US" b="0">
            <a:effectLst/>
          </a:endParaRP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Energy Costs identified are pulled from project model values – NOT building measurements.</a:t>
          </a:r>
        </a:p>
        <a:p>
          <a:pPr rtl="0" eaLnBrk="1" fontAlgn="auto" latinLnBrk="0" hangingPunct="1"/>
          <a:endParaRPr lang="en-US" sz="1100" b="0">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Where provided,</a:t>
          </a:r>
          <a:r>
            <a:rPr lang="en-US" sz="1100" b="0" baseline="0">
              <a:solidFill>
                <a:schemeClr val="dk1"/>
              </a:solidFill>
              <a:effectLst/>
              <a:latin typeface="+mn-lt"/>
              <a:ea typeface="+mn-ea"/>
              <a:cs typeface="+mn-cs"/>
            </a:rPr>
            <a:t> Low to Moderate Income (LMI) Tax Abaitments have been excluded from this analysis.</a:t>
          </a:r>
        </a:p>
        <a:p>
          <a:pPr rtl="0" eaLnBrk="1" fontAlgn="auto" latinLnBrk="0" hangingPunct="1"/>
          <a:endParaRPr lang="en-US" sz="1100" b="0" baseline="0">
            <a:solidFill>
              <a:schemeClr val="dk1"/>
            </a:solidFill>
            <a:effectLst/>
            <a:latin typeface="+mn-lt"/>
            <a:ea typeface="+mn-ea"/>
            <a:cs typeface="+mn-cs"/>
          </a:endParaRPr>
        </a:p>
        <a:p>
          <a:pPr rtl="0" eaLnBrk="1" fontAlgn="auto" latinLnBrk="0" hangingPunct="1"/>
          <a:r>
            <a:rPr lang="en-US" sz="1100" b="0" baseline="0">
              <a:solidFill>
                <a:schemeClr val="dk1"/>
              </a:solidFill>
              <a:effectLst/>
              <a:latin typeface="+mn-lt"/>
              <a:ea typeface="+mn-ea"/>
              <a:cs typeface="+mn-cs"/>
            </a:rPr>
            <a:t>If a field is blank the project has not yet provided that information to NYSERDA.</a:t>
          </a:r>
          <a:endParaRPr lang="en-US" b="0">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2505075</xdr:colOff>
      <xdr:row>27</xdr:row>
      <xdr:rowOff>38100</xdr:rowOff>
    </xdr:from>
    <xdr:to>
      <xdr:col>1</xdr:col>
      <xdr:colOff>4333875</xdr:colOff>
      <xdr:row>37</xdr:row>
      <xdr:rowOff>38100</xdr:rowOff>
    </xdr:to>
    <mc:AlternateContent xmlns:mc="http://schemas.openxmlformats.org/markup-compatibility/2006" xmlns:a14="http://schemas.microsoft.com/office/drawing/2010/main">
      <mc:Choice Requires="a14">
        <xdr:graphicFrame macro="">
          <xdr:nvGraphicFramePr>
            <xdr:cNvPr id="3" name="All Electric">
              <a:extLst>
                <a:ext uri="{FF2B5EF4-FFF2-40B4-BE49-F238E27FC236}">
                  <a16:creationId xmlns:a16="http://schemas.microsoft.com/office/drawing/2014/main" id="{ED0222D5-7F78-4353-A08B-D8762855E6B7}"/>
                </a:ext>
              </a:extLst>
            </xdr:cNvPr>
            <xdr:cNvGraphicFramePr/>
          </xdr:nvGraphicFramePr>
          <xdr:xfrm>
            <a:off x="0" y="0"/>
            <a:ext cx="0" cy="0"/>
          </xdr:xfrm>
          <a:graphic>
            <a:graphicData uri="http://schemas.microsoft.com/office/drawing/2010/slicer">
              <sle:slicer xmlns:sle="http://schemas.microsoft.com/office/drawing/2010/slicer" name="All Electric"/>
            </a:graphicData>
          </a:graphic>
        </xdr:graphicFrame>
      </mc:Choice>
      <mc:Fallback xmlns="">
        <xdr:sp macro="" textlink="">
          <xdr:nvSpPr>
            <xdr:cNvPr id="0" name=""/>
            <xdr:cNvSpPr>
              <a:spLocks noTextEdit="1"/>
            </xdr:cNvSpPr>
          </xdr:nvSpPr>
          <xdr:spPr>
            <a:xfrm>
              <a:off x="3114675" y="65436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1</xdr:col>
      <xdr:colOff>247650</xdr:colOff>
      <xdr:row>27</xdr:row>
      <xdr:rowOff>28575</xdr:rowOff>
    </xdr:from>
    <xdr:to>
      <xdr:col>1</xdr:col>
      <xdr:colOff>2076450</xdr:colOff>
      <xdr:row>37</xdr:row>
      <xdr:rowOff>28575</xdr:rowOff>
    </xdr:to>
    <mc:AlternateContent xmlns:mc="http://schemas.openxmlformats.org/markup-compatibility/2006" xmlns:a14="http://schemas.microsoft.com/office/drawing/2010/main">
      <mc:Choice Requires="a14">
        <xdr:graphicFrame macro="">
          <xdr:nvGraphicFramePr>
            <xdr:cNvPr id="4" name="LMI">
              <a:extLst>
                <a:ext uri="{FF2B5EF4-FFF2-40B4-BE49-F238E27FC236}">
                  <a16:creationId xmlns:a16="http://schemas.microsoft.com/office/drawing/2014/main" id="{8E7BAABB-CA9A-4DB1-A87A-F724FCAFE5A2}"/>
                </a:ext>
              </a:extLst>
            </xdr:cNvPr>
            <xdr:cNvGraphicFramePr/>
          </xdr:nvGraphicFramePr>
          <xdr:xfrm>
            <a:off x="0" y="0"/>
            <a:ext cx="0" cy="0"/>
          </xdr:xfrm>
          <a:graphic>
            <a:graphicData uri="http://schemas.microsoft.com/office/drawing/2010/slicer">
              <sle:slicer xmlns:sle="http://schemas.microsoft.com/office/drawing/2010/slicer" name="LMI"/>
            </a:graphicData>
          </a:graphic>
        </xdr:graphicFrame>
      </mc:Choice>
      <mc:Fallback xmlns="">
        <xdr:sp macro="" textlink="">
          <xdr:nvSpPr>
            <xdr:cNvPr id="0" name=""/>
            <xdr:cNvSpPr>
              <a:spLocks noTextEdit="1"/>
            </xdr:cNvSpPr>
          </xdr:nvSpPr>
          <xdr:spPr>
            <a:xfrm>
              <a:off x="857250" y="65341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1</xdr:col>
      <xdr:colOff>2486025</xdr:colOff>
      <xdr:row>14</xdr:row>
      <xdr:rowOff>381000</xdr:rowOff>
    </xdr:from>
    <xdr:to>
      <xdr:col>1</xdr:col>
      <xdr:colOff>4314825</xdr:colOff>
      <xdr:row>22</xdr:row>
      <xdr:rowOff>95250</xdr:rowOff>
    </xdr:to>
    <mc:AlternateContent xmlns:mc="http://schemas.openxmlformats.org/markup-compatibility/2006" xmlns:a14="http://schemas.microsoft.com/office/drawing/2010/main">
      <mc:Choice Requires="a14">
        <xdr:graphicFrame macro="">
          <xdr:nvGraphicFramePr>
            <xdr:cNvPr id="5" name="Baseline Code">
              <a:extLst>
                <a:ext uri="{FF2B5EF4-FFF2-40B4-BE49-F238E27FC236}">
                  <a16:creationId xmlns:a16="http://schemas.microsoft.com/office/drawing/2014/main" id="{F0B5D6FB-CBDA-4DED-9432-BF292D6AF694}"/>
                </a:ext>
              </a:extLst>
            </xdr:cNvPr>
            <xdr:cNvGraphicFramePr/>
          </xdr:nvGraphicFramePr>
          <xdr:xfrm>
            <a:off x="0" y="0"/>
            <a:ext cx="0" cy="0"/>
          </xdr:xfrm>
          <a:graphic>
            <a:graphicData uri="http://schemas.microsoft.com/office/drawing/2010/slicer">
              <sle:slicer xmlns:sle="http://schemas.microsoft.com/office/drawing/2010/slicer" name="Baseline Code"/>
            </a:graphicData>
          </a:graphic>
        </xdr:graphicFrame>
      </mc:Choice>
      <mc:Fallback xmlns="">
        <xdr:sp macro="" textlink="">
          <xdr:nvSpPr>
            <xdr:cNvPr id="0" name=""/>
            <xdr:cNvSpPr>
              <a:spLocks noTextEdit="1"/>
            </xdr:cNvSpPr>
          </xdr:nvSpPr>
          <xdr:spPr>
            <a:xfrm>
              <a:off x="3095625" y="36004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1</xdr:col>
      <xdr:colOff>209550</xdr:colOff>
      <xdr:row>3</xdr:row>
      <xdr:rowOff>57150</xdr:rowOff>
    </xdr:from>
    <xdr:to>
      <xdr:col>1</xdr:col>
      <xdr:colOff>2038350</xdr:colOff>
      <xdr:row>12</xdr:row>
      <xdr:rowOff>104775</xdr:rowOff>
    </xdr:to>
    <mc:AlternateContent xmlns:mc="http://schemas.openxmlformats.org/markup-compatibility/2006" xmlns:a14="http://schemas.microsoft.com/office/drawing/2010/main">
      <mc:Choice Requires="a14">
        <xdr:graphicFrame macro="">
          <xdr:nvGraphicFramePr>
            <xdr:cNvPr id="6" name="Performance Path ">
              <a:extLst>
                <a:ext uri="{FF2B5EF4-FFF2-40B4-BE49-F238E27FC236}">
                  <a16:creationId xmlns:a16="http://schemas.microsoft.com/office/drawing/2014/main" id="{7B14AB91-A970-4ACC-9CC5-04963FEF06BF}"/>
                </a:ext>
              </a:extLst>
            </xdr:cNvPr>
            <xdr:cNvGraphicFramePr/>
          </xdr:nvGraphicFramePr>
          <xdr:xfrm>
            <a:off x="0" y="0"/>
            <a:ext cx="0" cy="0"/>
          </xdr:xfrm>
          <a:graphic>
            <a:graphicData uri="http://schemas.microsoft.com/office/drawing/2010/slicer">
              <sle:slicer xmlns:sle="http://schemas.microsoft.com/office/drawing/2010/slicer" name="Performance Path "/>
            </a:graphicData>
          </a:graphic>
        </xdr:graphicFrame>
      </mc:Choice>
      <mc:Fallback xmlns="">
        <xdr:sp macro="" textlink="">
          <xdr:nvSpPr>
            <xdr:cNvPr id="0" name=""/>
            <xdr:cNvSpPr>
              <a:spLocks noTextEdit="1"/>
            </xdr:cNvSpPr>
          </xdr:nvSpPr>
          <xdr:spPr>
            <a:xfrm>
              <a:off x="819150" y="7524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1</xdr:col>
      <xdr:colOff>219075</xdr:colOff>
      <xdr:row>14</xdr:row>
      <xdr:rowOff>390525</xdr:rowOff>
    </xdr:from>
    <xdr:to>
      <xdr:col>1</xdr:col>
      <xdr:colOff>2047875</xdr:colOff>
      <xdr:row>22</xdr:row>
      <xdr:rowOff>104775</xdr:rowOff>
    </xdr:to>
    <mc:AlternateContent xmlns:mc="http://schemas.openxmlformats.org/markup-compatibility/2006" xmlns:a14="http://schemas.microsoft.com/office/drawing/2010/main">
      <mc:Choice Requires="a14">
        <xdr:graphicFrame macro="">
          <xdr:nvGraphicFramePr>
            <xdr:cNvPr id="7" name="Height Classification">
              <a:extLst>
                <a:ext uri="{FF2B5EF4-FFF2-40B4-BE49-F238E27FC236}">
                  <a16:creationId xmlns:a16="http://schemas.microsoft.com/office/drawing/2014/main" id="{69BD208B-CFD7-4B7F-A879-04187B991815}"/>
                </a:ext>
              </a:extLst>
            </xdr:cNvPr>
            <xdr:cNvGraphicFramePr/>
          </xdr:nvGraphicFramePr>
          <xdr:xfrm>
            <a:off x="0" y="0"/>
            <a:ext cx="0" cy="0"/>
          </xdr:xfrm>
          <a:graphic>
            <a:graphicData uri="http://schemas.microsoft.com/office/drawing/2010/slicer">
              <sle:slicer xmlns:sle="http://schemas.microsoft.com/office/drawing/2010/slicer" name="Height Classification"/>
            </a:graphicData>
          </a:graphic>
        </xdr:graphicFrame>
      </mc:Choice>
      <mc:Fallback xmlns="">
        <xdr:sp macro="" textlink="">
          <xdr:nvSpPr>
            <xdr:cNvPr id="0" name=""/>
            <xdr:cNvSpPr>
              <a:spLocks noTextEdit="1"/>
            </xdr:cNvSpPr>
          </xdr:nvSpPr>
          <xdr:spPr>
            <a:xfrm>
              <a:off x="828675" y="36099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1</xdr:col>
      <xdr:colOff>2466975</xdr:colOff>
      <xdr:row>3</xdr:row>
      <xdr:rowOff>76200</xdr:rowOff>
    </xdr:from>
    <xdr:to>
      <xdr:col>1</xdr:col>
      <xdr:colOff>4295775</xdr:colOff>
      <xdr:row>12</xdr:row>
      <xdr:rowOff>123825</xdr:rowOff>
    </xdr:to>
    <mc:AlternateContent xmlns:mc="http://schemas.openxmlformats.org/markup-compatibility/2006" xmlns:a14="http://schemas.microsoft.com/office/drawing/2010/main">
      <mc:Choice Requires="a14">
        <xdr:graphicFrame macro="">
          <xdr:nvGraphicFramePr>
            <xdr:cNvPr id="8" name="Climate Zone">
              <a:extLst>
                <a:ext uri="{FF2B5EF4-FFF2-40B4-BE49-F238E27FC236}">
                  <a16:creationId xmlns:a16="http://schemas.microsoft.com/office/drawing/2014/main" id="{DEFCA0D8-D0DF-41A7-B890-48BC8BFD84E8}"/>
                </a:ext>
              </a:extLst>
            </xdr:cNvPr>
            <xdr:cNvGraphicFramePr/>
          </xdr:nvGraphicFramePr>
          <xdr:xfrm>
            <a:off x="0" y="0"/>
            <a:ext cx="0" cy="0"/>
          </xdr:xfrm>
          <a:graphic>
            <a:graphicData uri="http://schemas.microsoft.com/office/drawing/2010/slicer">
              <sle:slicer xmlns:sle="http://schemas.microsoft.com/office/drawing/2010/slicer" name="Climate Zone"/>
            </a:graphicData>
          </a:graphic>
        </xdr:graphicFrame>
      </mc:Choice>
      <mc:Fallback xmlns="">
        <xdr:sp macro="" textlink="">
          <xdr:nvSpPr>
            <xdr:cNvPr id="0" name=""/>
            <xdr:cNvSpPr>
              <a:spLocks noTextEdit="1"/>
            </xdr:cNvSpPr>
          </xdr:nvSpPr>
          <xdr:spPr>
            <a:xfrm>
              <a:off x="3076575" y="7715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390525</xdr:colOff>
      <xdr:row>11</xdr:row>
      <xdr:rowOff>95250</xdr:rowOff>
    </xdr:from>
    <xdr:to>
      <xdr:col>9</xdr:col>
      <xdr:colOff>2266950</xdr:colOff>
      <xdr:row>48</xdr:row>
      <xdr:rowOff>47624</xdr:rowOff>
    </xdr:to>
    <xdr:graphicFrame macro="">
      <xdr:nvGraphicFramePr>
        <xdr:cNvPr id="2" name="Chart 1">
          <a:extLst>
            <a:ext uri="{FF2B5EF4-FFF2-40B4-BE49-F238E27FC236}">
              <a16:creationId xmlns:a16="http://schemas.microsoft.com/office/drawing/2014/main" id="{46886953-A2E9-4157-A2CC-9CF78688F2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66675</xdr:colOff>
      <xdr:row>15</xdr:row>
      <xdr:rowOff>95250</xdr:rowOff>
    </xdr:from>
    <xdr:to>
      <xdr:col>10</xdr:col>
      <xdr:colOff>1895475</xdr:colOff>
      <xdr:row>28</xdr:row>
      <xdr:rowOff>142875</xdr:rowOff>
    </xdr:to>
    <mc:AlternateContent xmlns:mc="http://schemas.openxmlformats.org/markup-compatibility/2006">
      <mc:Choice xmlns:a14="http://schemas.microsoft.com/office/drawing/2010/main" Requires="a14">
        <xdr:graphicFrame macro="">
          <xdr:nvGraphicFramePr>
            <xdr:cNvPr id="3" name="Information Stage">
              <a:extLst>
                <a:ext uri="{FF2B5EF4-FFF2-40B4-BE49-F238E27FC236}">
                  <a16:creationId xmlns:a16="http://schemas.microsoft.com/office/drawing/2014/main" id="{EAB2B9ED-C1D7-47AF-BB4D-92DF6C802AA1}"/>
                </a:ext>
              </a:extLst>
            </xdr:cNvPr>
            <xdr:cNvGraphicFramePr/>
          </xdr:nvGraphicFramePr>
          <xdr:xfrm>
            <a:off x="0" y="0"/>
            <a:ext cx="0" cy="0"/>
          </xdr:xfrm>
          <a:graphic>
            <a:graphicData uri="http://schemas.microsoft.com/office/drawing/2010/slicer">
              <sle:slicer xmlns:sle="http://schemas.microsoft.com/office/drawing/2010/slicer" name="Information Stage"/>
            </a:graphicData>
          </a:graphic>
        </xdr:graphicFrame>
      </mc:Choice>
      <mc:Fallback>
        <xdr:sp macro="" textlink="">
          <xdr:nvSpPr>
            <xdr:cNvPr id="0" name=""/>
            <xdr:cNvSpPr>
              <a:spLocks noTextEdit="1"/>
            </xdr:cNvSpPr>
          </xdr:nvSpPr>
          <xdr:spPr>
            <a:xfrm>
              <a:off x="13163550" y="29527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person displayName="Travers, Caitlin (NYSERDA)" id="{40AC5BC0-E3CD-4148-91F2-076A67EE68BD}" userId="S::Caitlin.Travers@nyserda.ny.gov::b654437a-1500-43e8-bc4a-82c83c7c5d9f"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itlin Travers" refreshedDate="44183.416864236111" createdVersion="6" refreshedVersion="6" minRefreshableVersion="3" recordCount="28" xr:uid="{E851B5C7-4287-440B-8F87-BDE24D60E498}">
  <cacheSource type="worksheet">
    <worksheetSource ref="A1:CM29" sheet="Project Cost Data"/>
  </cacheSource>
  <cacheFields count="91">
    <cacheField name="Project Grouping" numFmtId="0">
      <sharedItems/>
    </cacheField>
    <cacheField name="Project" numFmtId="0">
      <sharedItems count="28">
        <s v="Linden Boulevard Phase II"/>
        <s v="1182 Woodycrest Development"/>
        <s v="Bushwick Alliance - Buildings of Excellence Application"/>
        <s v="STREET SMART, 369 MANHATTAN AVENUE"/>
        <s v="Tree of Life"/>
        <s v="Rheingold Senior Housing"/>
        <s v="Park Haven"/>
        <s v="Flow Chelsea 211 West 29th Street"/>
        <s v="Solara Phase 2"/>
        <s v="Linden Grove"/>
        <s v="2050 Grand Concourse Building of Excellence"/>
        <s v="Creekview Apartments Phase II"/>
        <s v="The Seventy-Six Phase 1"/>
        <s v="Geneva Solar Village"/>
        <s v="Sendero Verde Building A"/>
        <s v="425 Grand Concourse"/>
        <s v="Affordable and Sustainable Multifamily Housing for City of Hudson"/>
        <s v="St. Marks Passive House"/>
        <s v="North Miller Passive Multifamily"/>
        <s v="Park Avenue Green - Buildings of Excellence"/>
        <s v="Perdita Flats - Buildings of Excellence (RFP 3928)"/>
        <s v="515 East 86th Street "/>
        <s v="La Central Building C"/>
        <s v="Engine 16"/>
        <s v="Zero Place"/>
        <s v="HELP ONE"/>
        <s v="Village Grove"/>
        <s v="Westgate Apartments"/>
      </sharedItems>
    </cacheField>
    <cacheField name="Information Stage" numFmtId="0">
      <sharedItems count="5">
        <s v="Proposal"/>
        <s v="Milestone 1"/>
        <s v="Pending"/>
        <s v="Milestone 3"/>
        <s v="Milestone 2"/>
      </sharedItems>
    </cacheField>
    <cacheField name="Project Stage" numFmtId="0">
      <sharedItems/>
    </cacheField>
    <cacheField name="Proposal Building Only Cost " numFmtId="0">
      <sharedItems containsSemiMixedTypes="0" containsString="0" containsNumber="1" minValue="0" maxValue="233000000"/>
    </cacheField>
    <cacheField name="Proposal Cost Per Total Sqft." numFmtId="8">
      <sharedItems containsSemiMixedTypes="0" containsString="0" containsNumber="1" minValue="0" maxValue="660.97184244791663"/>
    </cacheField>
    <cacheField name="Proposal Estimated Incremental Cost (before credits and incentives) " numFmtId="165">
      <sharedItems containsMixedTypes="1" containsNumber="1" minValue="0" maxValue="18640000"/>
    </cacheField>
    <cacheField name="Proposal Incremental Cost Per Sqft. (before credits and incentives)" numFmtId="8">
      <sharedItems containsMixedTypes="1" containsNumber="1" minValue="0" maxValue="105.40212379689932"/>
    </cacheField>
    <cacheField name="Proposal % Incremental Cost (before credits and incentives)" numFmtId="166">
      <sharedItems containsMixedTypes="1" containsNumber="1" minValue="0" maxValue="0.25"/>
    </cacheField>
    <cacheField name="Anticipated NYSERDA Incentives And Tax Credits" numFmtId="6">
      <sharedItems containsSemiMixedTypes="0" containsString="0" containsNumber="1" minValue="61470" maxValue="1509600"/>
    </cacheField>
    <cacheField name="NYSERDA Incentive/Proposal Building Cost" numFmtId="166">
      <sharedItems containsMixedTypes="1" containsNumber="1" minValue="4.5064377682403432E-3" maxValue="0.17298461538461538"/>
    </cacheField>
    <cacheField name="Proposal Incremental Cost _x000a_(after credits and incentives)" numFmtId="8">
      <sharedItems containsSemiMixedTypes="0" containsString="0" containsNumber="1" minValue="-1449800" maxValue="17590000"/>
    </cacheField>
    <cacheField name="Proposal Incremental Cost Per Sqft. (after credits and incentives)" numFmtId="8">
      <sharedItems containsMixedTypes="1" containsNumber="1" minValue="-26.389268097344328" maxValue="99.24288865835463"/>
    </cacheField>
    <cacheField name="Proposal % Incremental Cost (after credits and incentives)" numFmtId="166">
      <sharedItems containsMixedTypes="1" containsNumber="1" minValue="-0.1474300815533017" maxValue="0.2353911028623745"/>
    </cacheField>
    <cacheField name="PV - System Size (kbtu/year)" numFmtId="3">
      <sharedItems containsMixedTypes="1" containsNumber="1" containsInteger="1" minValue="59904" maxValue="3818721"/>
    </cacheField>
    <cacheField name="PV System Notes" numFmtId="0">
      <sharedItems/>
    </cacheField>
    <cacheField name="Total Building SQFT" numFmtId="3">
      <sharedItems containsSemiMixedTypes="0" containsString="0" containsNumber="1" containsInteger="1" minValue="3528" maxValue="386895"/>
    </cacheField>
    <cacheField name="Residential SQFT" numFmtId="3">
      <sharedItems containsSemiMixedTypes="0" containsString="0" containsNumber="1" containsInteger="1" minValue="3528" maxValue="357029"/>
    </cacheField>
    <cacheField name="Buildings" numFmtId="0">
      <sharedItems containsSemiMixedTypes="0" containsString="0" containsNumber="1" containsInteger="1" minValue="1" maxValue="12"/>
    </cacheField>
    <cacheField name="Stories" numFmtId="0">
      <sharedItems containsSemiMixedTypes="0" containsString="0" containsNumber="1" containsInteger="1" minValue="2" maxValue="36"/>
    </cacheField>
    <cacheField name="Dwelling Units" numFmtId="0">
      <sharedItems containsSemiMixedTypes="0" containsString="0" containsNumber="1" containsInteger="1" minValue="3" maxValue="383"/>
    </cacheField>
    <cacheField name="Performance Path " numFmtId="0">
      <sharedItems/>
    </cacheField>
    <cacheField name="REDC Region" numFmtId="0">
      <sharedItems/>
    </cacheField>
    <cacheField name="All Electric" numFmtId="0">
      <sharedItems/>
    </cacheField>
    <cacheField name="LMI" numFmtId="0">
      <sharedItems/>
    </cacheField>
    <cacheField name="High Performance Envelope " numFmtId="0">
      <sharedItems/>
    </cacheField>
    <cacheField name="Building Structure " numFmtId="0">
      <sharedItems containsBlank="1"/>
    </cacheField>
    <cacheField name="Site Assembled" numFmtId="0">
      <sharedItems/>
    </cacheField>
    <cacheField name="Space Conditioning" numFmtId="0">
      <sharedItems/>
    </cacheField>
    <cacheField name="Ventilation" numFmtId="0">
      <sharedItems/>
    </cacheField>
    <cacheField name="DHW" numFmtId="0">
      <sharedItems/>
    </cacheField>
    <cacheField name="LED/Daylighting" numFmtId="0">
      <sharedItems/>
    </cacheField>
    <cacheField name="Height Classification" numFmtId="0">
      <sharedItems/>
    </cacheField>
    <cacheField name="PV" numFmtId="0">
      <sharedItems/>
    </cacheField>
    <cacheField name="EV Charging" numFmtId="0">
      <sharedItems/>
    </cacheField>
    <cacheField name="Natural Gas Heat" numFmtId="0">
      <sharedItems/>
    </cacheField>
    <cacheField name="Solar Thermal Backup" numFmtId="0">
      <sharedItems/>
    </cacheField>
    <cacheField name="Climate Zone" numFmtId="0">
      <sharedItems containsSemiMixedTypes="0" containsString="0" containsNumber="1" containsInteger="1" minValue="4" maxValue="6"/>
    </cacheField>
    <cacheField name="Gas Appliances (non-DHW)" numFmtId="0">
      <sharedItems/>
    </cacheField>
    <cacheField name="New Construction/Gut Rehab" numFmtId="0">
      <sharedItems/>
    </cacheField>
    <cacheField name="Baseline Code" numFmtId="0">
      <sharedItems/>
    </cacheField>
    <cacheField name="DEC Env. Justice" numFmtId="0">
      <sharedItems/>
    </cacheField>
    <cacheField name="Mixed Use" numFmtId="0">
      <sharedItems/>
    </cacheField>
    <cacheField name="Source Energy Design without Renewables (kBtu/year)" numFmtId="0">
      <sharedItems containsMixedTypes="1" containsNumber="1" containsInteger="1" minValue="100503" maxValue="13586516"/>
    </cacheField>
    <cacheField name="Source Energy Design with Renewables (kbtu/year)" numFmtId="0">
      <sharedItems containsMixedTypes="1" containsNumber="1" containsInteger="1" minValue="0" maxValue="13586516"/>
    </cacheField>
    <cacheField name="% Renewable Energy" numFmtId="9">
      <sharedItems containsMixedTypes="1" containsNumber="1" minValue="0" maxValue="1"/>
    </cacheField>
    <cacheField name=" Annual Design Energy Cost" numFmtId="0">
      <sharedItems containsMixedTypes="1" containsNumber="1" minValue="-258.68" maxValue="486270.2"/>
    </cacheField>
    <cacheField name="Annual Energy Cost/SQFT" numFmtId="0">
      <sharedItems containsMixedTypes="1" containsNumber="1" minValue="-4.7152752460809331E-3" maxValue="2.6615774493705531"/>
    </cacheField>
    <cacheField name="Source Energy (with renewables)/SQFT (kBtu)" numFmtId="1">
      <sharedItems containsMixedTypes="1" containsNumber="1" minValue="0" maxValue="63.34175437782136"/>
    </cacheField>
    <cacheField name="HVAC Cost" numFmtId="0">
      <sharedItems containsString="0" containsBlank="1" containsNumber="1" minValue="8539.65" maxValue="6998906"/>
    </cacheField>
    <cacheField name="Envelope Cost" numFmtId="0">
      <sharedItems containsString="0" containsBlank="1" containsNumber="1" minValue="64925.8" maxValue="55841481.68"/>
    </cacheField>
    <cacheField name="DHW Cost" numFmtId="0">
      <sharedItems containsString="0" containsBlank="1" containsNumber="1" containsInteger="1" minValue="5400" maxValue="6106206"/>
    </cacheField>
    <cacheField name="Appliance Cost" numFmtId="0">
      <sharedItems containsString="0" containsBlank="1" containsNumber="1" containsInteger="1" minValue="7000" maxValue="847000"/>
    </cacheField>
    <cacheField name="Generation Cost" numFmtId="0">
      <sharedItems containsString="0" containsBlank="1" containsNumber="1" containsInteger="1" minValue="0" maxValue="3072683"/>
    </cacheField>
    <cacheField name="Lighting Cost " numFmtId="0">
      <sharedItems containsString="0" containsBlank="1" containsNumber="1" minValue="0" maxValue="590723"/>
    </cacheField>
    <cacheField name="Smart Building Cost" numFmtId="0">
      <sharedItems containsString="0" containsBlank="1" containsNumber="1" containsInteger="1" minValue="0" maxValue="350000"/>
    </cacheField>
    <cacheField name="Testing Inspection Cost" numFmtId="0">
      <sharedItems containsString="0" containsBlank="1" containsNumber="1" containsInteger="1" minValue="0" maxValue="45775"/>
    </cacheField>
    <cacheField name="Other Performance Related Cost" numFmtId="0">
      <sharedItems containsString="0" containsBlank="1" containsNumber="1" minValue="0" maxValue="7001039.7062499998"/>
    </cacheField>
    <cacheField name="Non-Performance Related Cost" numFmtId="0">
      <sharedItems containsString="0" containsBlank="1" containsNumber="1" minValue="289777.65999999997" maxValue="79750501"/>
    </cacheField>
    <cacheField name="Calculated Cost Before Credits and Incentives" numFmtId="0">
      <sharedItems containsString="0" containsBlank="1" containsNumber="1" minValue="452607.35" maxValue="116733191"/>
    </cacheField>
    <cacheField name="INCENTIVE NYSERDA NCP" numFmtId="0">
      <sharedItems containsString="0" containsBlank="1" containsNumber="1" containsInteger="1" minValue="-300000" maxValue="-6400"/>
    </cacheField>
    <cacheField name="INCENTIVE NYSERDA NYSUN" numFmtId="0">
      <sharedItems containsString="0" containsBlank="1" containsNumber="1" containsInteger="1" minValue="-209250" maxValue="-15000"/>
    </cacheField>
    <cacheField name="INCENTIVE NYSERDA RTEM" numFmtId="0">
      <sharedItems containsString="0" containsBlank="1" containsNumber="1" minValue="-130000" maxValue="-47117.8"/>
    </cacheField>
    <cacheField name="INCENTIVE NYSERDA Solar Thermal" numFmtId="0">
      <sharedItems containsString="0" containsBlank="1" containsNumber="1" minValue="-74477.81" maxValue="-74477.81"/>
    </cacheField>
    <cacheField name="Incentive GSHP" numFmtId="0">
      <sharedItems containsString="0" containsBlank="1" containsNumber="1" containsInteger="1" minValue="-109340" maxValue="-109340"/>
    </cacheField>
    <cacheField name="INCENTIVE EV" numFmtId="0">
      <sharedItems containsString="0" containsBlank="1" containsNumber="1" containsInteger="1" minValue="-80000" maxValue="-20000"/>
    </cacheField>
    <cacheField name="INCENTIVE NYS Clean Heat" numFmtId="0">
      <sharedItems containsString="0" containsBlank="1" containsNumber="1" containsInteger="1" minValue="-77400" maxValue="-77400"/>
    </cacheField>
    <cacheField name="INCENTIVE TOTAL" numFmtId="0">
      <sharedItems containsString="0" containsBlank="1" containsNumber="1" minValue="-545927.81000000006" maxValue="-6400"/>
    </cacheField>
    <cacheField name="AWARD_x000a_Buildings of Excellence " numFmtId="0">
      <sharedItems containsString="0" containsBlank="1" containsNumber="1" containsInteger="1" minValue="-750000" maxValue="-39467"/>
    </cacheField>
    <cacheField name="TAX CREDIT Depreciation " numFmtId="0">
      <sharedItems containsString="0" containsBlank="1" containsNumber="1" containsInteger="1" minValue="-7500" maxValue="-7500"/>
    </cacheField>
    <cacheField name="TAX CREDIT PV (State and Federal)" numFmtId="0">
      <sharedItems containsString="0" containsBlank="1" containsNumber="1" containsInteger="1" minValue="-185526" maxValue="-7433"/>
    </cacheField>
    <cacheField name="TAX CREDIT Geothermal" numFmtId="0">
      <sharedItems containsString="0" containsBlank="1" containsNumber="1" containsInteger="1" minValue="-85000" maxValue="-85000"/>
    </cacheField>
    <cacheField name="TAX CREDIT COMMERCIAL BUILDING (179D)" numFmtId="0">
      <sharedItems containsString="0" containsBlank="1" containsNumber="1" containsInteger="1" minValue="-32400" maxValue="-32400"/>
    </cacheField>
    <cacheField name="TAX CREDIT HOMEBUILDER EE (45L)" numFmtId="0">
      <sharedItems containsString="0" containsBlank="1" containsNumber="1" containsInteger="1" minValue="-144000" maxValue="-92000"/>
    </cacheField>
    <cacheField name="TAX CREDIT TOTAL" numFmtId="0">
      <sharedItems containsString="0" containsBlank="1" containsNumber="1" containsInteger="1" minValue="-313400" maxValue="0"/>
    </cacheField>
    <cacheField name="Calculated Cost After Credits and Incentives" numFmtId="0">
      <sharedItems containsString="0" containsBlank="1" containsNumber="1" minValue="386285.35" maxValue="115683191"/>
    </cacheField>
    <cacheField name="Baseline HVAC Cost" numFmtId="0">
      <sharedItems containsString="0" containsBlank="1" containsNumber="1" containsInteger="1" minValue="10000" maxValue="5890906"/>
    </cacheField>
    <cacheField name="Baseline Envelope Cost" numFmtId="0">
      <sharedItems containsString="0" containsBlank="1" containsNumber="1" minValue="37815.384615384617" maxValue="50000000"/>
    </cacheField>
    <cacheField name="Baseline DHW Cost" numFmtId="0">
      <sharedItems containsString="0" containsBlank="1" containsNumber="1" containsInteger="1" minValue="5000" maxValue="5856206"/>
    </cacheField>
    <cacheField name="Baseline Appliance Cost" numFmtId="0">
      <sharedItems containsString="0" containsBlank="1" containsNumber="1" containsInteger="1" minValue="6000" maxValue="847000"/>
    </cacheField>
    <cacheField name="Baseline Generation Cost" numFmtId="0">
      <sharedItems containsString="0" containsBlank="1" containsNumber="1" containsInteger="1" minValue="0" maxValue="3072683"/>
    </cacheField>
    <cacheField name="Baseline Lighting Cost " numFmtId="0">
      <sharedItems containsString="0" containsBlank="1" containsNumber="1" containsInteger="1" minValue="0" maxValue="590723"/>
    </cacheField>
    <cacheField name="Baseline Smart Building Cost" numFmtId="0">
      <sharedItems containsString="0" containsBlank="1" containsNumber="1" containsInteger="1" minValue="0" maxValue="2000"/>
    </cacheField>
    <cacheField name="Baseline Testing Inspection Cost" numFmtId="0">
      <sharedItems containsString="0" containsBlank="1" containsNumber="1" containsInteger="1" minValue="0" maxValue="45775"/>
    </cacheField>
    <cacheField name="Baseline Other Performance Related Cost" numFmtId="0">
      <sharedItems containsString="0" containsBlank="1" containsNumber="1" containsInteger="1" minValue="0" maxValue="7001040"/>
    </cacheField>
    <cacheField name="Baseline Non-Performance Related" numFmtId="0">
      <sharedItems containsString="0" containsBlank="1" containsNumber="1" minValue="235000" maxValue="79750501"/>
    </cacheField>
    <cacheField name="Baseline  Calculated Cost Before Credits and Incentives" numFmtId="0">
      <sharedItems containsString="0" containsBlank="1" containsNumber="1" minValue="385500" maxValue="114216491"/>
    </cacheField>
    <cacheField name="Baseline INCENTIVE" numFmtId="0">
      <sharedItems containsString="0" containsBlank="1" containsNumber="1" containsInteger="1" minValue="0" maxValue="0"/>
    </cacheField>
    <cacheField name="Baseline AWARD" numFmtId="0">
      <sharedItems containsString="0" containsBlank="1" containsNumber="1" containsInteger="1" minValue="0" maxValue="0"/>
    </cacheField>
    <cacheField name="Baseline TAX CREDIT" numFmtId="0">
      <sharedItems containsString="0" containsBlank="1" containsNumber="1" containsInteger="1" minValue="0" maxValue="0"/>
    </cacheField>
    <cacheField name="Baseline Calculated Cost After Credits and Incentives" numFmtId="0">
      <sharedItems containsString="0" containsBlank="1" containsNumber="1" minValue="385500" maxValue="114216491"/>
    </cacheField>
  </cacheFields>
  <extLst>
    <ext xmlns:x14="http://schemas.microsoft.com/office/spreadsheetml/2009/9/main" uri="{725AE2AE-9491-48be-B2B4-4EB974FC3084}">
      <x14:pivotCacheDefinition pivotCacheId="1341027255"/>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itlin Travers" refreshedDate="44183.422379629628" createdVersion="6" refreshedVersion="6" minRefreshableVersion="3" recordCount="28" xr:uid="{352A434D-5D35-453E-8953-0A5747112352}">
  <cacheSource type="worksheet">
    <worksheetSource ref="A1:AW29" sheet="Project Cost Data"/>
  </cacheSource>
  <cacheFields count="49">
    <cacheField name="Project Grouping" numFmtId="0">
      <sharedItems/>
    </cacheField>
    <cacheField name="Project" numFmtId="0">
      <sharedItems/>
    </cacheField>
    <cacheField name="Information Stage" numFmtId="0">
      <sharedItems/>
    </cacheField>
    <cacheField name="Project Stage" numFmtId="0">
      <sharedItems/>
    </cacheField>
    <cacheField name="Proposal Building Only Cost " numFmtId="0">
      <sharedItems containsSemiMixedTypes="0" containsString="0" containsNumber="1" minValue="0" maxValue="233000000"/>
    </cacheField>
    <cacheField name="Proposal Cost Per Total Sqft." numFmtId="8">
      <sharedItems containsSemiMixedTypes="0" containsString="0" containsNumber="1" minValue="0" maxValue="660.97184244791663"/>
    </cacheField>
    <cacheField name="Proposal Estimated Incremental Cost (before credits and incentives) " numFmtId="165">
      <sharedItems containsMixedTypes="1" containsNumber="1" minValue="0" maxValue="18640000"/>
    </cacheField>
    <cacheField name="Proposal Incremental Cost Per Sqft. (before credits and incentives)" numFmtId="8">
      <sharedItems containsMixedTypes="1" containsNumber="1" minValue="0" maxValue="105.40212379689932"/>
    </cacheField>
    <cacheField name="Proposal % Incremental Cost (before credits and incentives)" numFmtId="166">
      <sharedItems containsMixedTypes="1" containsNumber="1" minValue="0" maxValue="0.25"/>
    </cacheField>
    <cacheField name="Anticipated NYSERDA Incentives And Tax Credits" numFmtId="6">
      <sharedItems containsSemiMixedTypes="0" containsString="0" containsNumber="1" minValue="61470" maxValue="1509600"/>
    </cacheField>
    <cacheField name="NYSERDA Incentive/Proposal Building Cost" numFmtId="166">
      <sharedItems containsMixedTypes="1" containsNumber="1" minValue="4.5064377682403432E-3" maxValue="0.17298461538461538"/>
    </cacheField>
    <cacheField name="Proposal Incremental Cost _x000a_(after credits and incentives)" numFmtId="8">
      <sharedItems containsSemiMixedTypes="0" containsString="0" containsNumber="1" minValue="-1449800" maxValue="17590000"/>
    </cacheField>
    <cacheField name="Proposal Incremental Cost Per Sqft. (after credits and incentives)" numFmtId="8">
      <sharedItems containsMixedTypes="1" containsNumber="1" minValue="-26.389268097344328" maxValue="99.24288865835463"/>
    </cacheField>
    <cacheField name="Proposal % Incremental Cost (after credits and incentives)" numFmtId="166">
      <sharedItems containsMixedTypes="1" containsNumber="1" minValue="-0.1474300815533017" maxValue="0.2353911028623745"/>
    </cacheField>
    <cacheField name="PV - System Size (kbtu/year)" numFmtId="3">
      <sharedItems containsMixedTypes="1" containsNumber="1" containsInteger="1" minValue="59904" maxValue="3818721"/>
    </cacheField>
    <cacheField name="PV System Notes" numFmtId="0">
      <sharedItems/>
    </cacheField>
    <cacheField name="Total Building SQFT" numFmtId="3">
      <sharedItems containsSemiMixedTypes="0" containsString="0" containsNumber="1" containsInteger="1" minValue="3528" maxValue="386895"/>
    </cacheField>
    <cacheField name="Residential SQFT" numFmtId="3">
      <sharedItems containsSemiMixedTypes="0" containsString="0" containsNumber="1" containsInteger="1" minValue="3528" maxValue="357029"/>
    </cacheField>
    <cacheField name="Buildings" numFmtId="0">
      <sharedItems containsSemiMixedTypes="0" containsString="0" containsNumber="1" containsInteger="1" minValue="1" maxValue="12"/>
    </cacheField>
    <cacheField name="Stories" numFmtId="0">
      <sharedItems containsSemiMixedTypes="0" containsString="0" containsNumber="1" containsInteger="1" minValue="2" maxValue="36"/>
    </cacheField>
    <cacheField name="Dwelling Units" numFmtId="0">
      <sharedItems containsSemiMixedTypes="0" containsString="0" containsNumber="1" containsInteger="1" minValue="3" maxValue="383"/>
    </cacheField>
    <cacheField name="Performance Path " numFmtId="0">
      <sharedItems count="4">
        <s v="ASHRAE"/>
        <s v="PHIUS"/>
        <s v="PHI"/>
        <s v="ERI"/>
      </sharedItems>
    </cacheField>
    <cacheField name="REDC Region" numFmtId="0">
      <sharedItems count="6">
        <s v="NYC"/>
        <s v="Capital Region"/>
        <s v="Finger Lakes"/>
        <s v="Central NY"/>
        <s v="Mid Hudson"/>
        <s v="Southern Tier"/>
      </sharedItems>
    </cacheField>
    <cacheField name="All Electric" numFmtId="0">
      <sharedItems count="4">
        <s v="All Electric"/>
        <s v="Fossil Fuels"/>
        <s v="Yes"/>
        <s v="No" u="1"/>
      </sharedItems>
    </cacheField>
    <cacheField name="LMI" numFmtId="0">
      <sharedItems count="4">
        <s v="LMI"/>
        <s v="Market Rate"/>
        <s v="Yes"/>
        <s v="No" u="1"/>
      </sharedItems>
    </cacheField>
    <cacheField name="High Performance Envelope " numFmtId="0">
      <sharedItems/>
    </cacheField>
    <cacheField name="Building Structure " numFmtId="0">
      <sharedItems containsBlank="1"/>
    </cacheField>
    <cacheField name="Site Assembled" numFmtId="0">
      <sharedItems/>
    </cacheField>
    <cacheField name="Space Conditioning" numFmtId="0">
      <sharedItems count="5">
        <s v="VRF - ASHP"/>
        <s v="Minisplit - ASHP"/>
        <s v="VRF - GSHP"/>
        <s v="GSHP"/>
        <s v="Multisplit - ASHP"/>
      </sharedItems>
    </cacheField>
    <cacheField name="Ventilation" numFmtId="0">
      <sharedItems/>
    </cacheField>
    <cacheField name="DHW" numFmtId="0">
      <sharedItems count="6">
        <s v="ASHP"/>
        <s v="Fossil Fuel"/>
        <s v="ASHP w/ CO2 "/>
        <s v="Solar Thermal"/>
        <s v="GSHP"/>
        <s v="Not Electric" u="1"/>
      </sharedItems>
    </cacheField>
    <cacheField name="LED/Daylighting" numFmtId="0">
      <sharedItems/>
    </cacheField>
    <cacheField name="Height Classification" numFmtId="0">
      <sharedItems count="3">
        <s v="Mid Rise"/>
        <s v="Low Rise"/>
        <s v="High Rise"/>
      </sharedItems>
    </cacheField>
    <cacheField name="PV" numFmtId="0">
      <sharedItems/>
    </cacheField>
    <cacheField name="EV Charging" numFmtId="0">
      <sharedItems/>
    </cacheField>
    <cacheField name="Natural Gas Heat" numFmtId="0">
      <sharedItems/>
    </cacheField>
    <cacheField name="Solar Thermal Backup" numFmtId="0">
      <sharedItems/>
    </cacheField>
    <cacheField name="Climate Zone" numFmtId="0">
      <sharedItems containsSemiMixedTypes="0" containsString="0" containsNumber="1" containsInteger="1" minValue="4" maxValue="6" count="3">
        <n v="4"/>
        <n v="5"/>
        <n v="6"/>
      </sharedItems>
    </cacheField>
    <cacheField name="Gas Appliances (non-DHW)" numFmtId="0">
      <sharedItems/>
    </cacheField>
    <cacheField name="New Construction/Gut Rehab" numFmtId="0">
      <sharedItems count="2">
        <s v="NC"/>
        <s v="GR"/>
      </sharedItems>
    </cacheField>
    <cacheField name="Baseline Code" numFmtId="0">
      <sharedItems count="6">
        <s v="2016 ECCC of NYS"/>
        <s v="2014 ECCC of NYS (commercial only)"/>
        <s v="2014 ECCC of NYS"/>
        <s v="2016 ECCC of NYS_x0009__x000a__x0009_"/>
        <s v="2019 ECCC of NYS 2020 (expected)"/>
        <s v="2019 ECCC of NYS"/>
      </sharedItems>
    </cacheField>
    <cacheField name="DEC Env. Justice" numFmtId="0">
      <sharedItems/>
    </cacheField>
    <cacheField name="Mixed Use" numFmtId="0">
      <sharedItems/>
    </cacheField>
    <cacheField name="Source Energy Design without Renewables (kBtu/year)" numFmtId="0">
      <sharedItems containsMixedTypes="1" containsNumber="1" containsInteger="1" minValue="100503" maxValue="13586516"/>
    </cacheField>
    <cacheField name="Source Energy Design with Renewables (kbtu/year)" numFmtId="0">
      <sharedItems containsMixedTypes="1" containsNumber="1" containsInteger="1" minValue="0" maxValue="13586516"/>
    </cacheField>
    <cacheField name="% Renewable Energy" numFmtId="9">
      <sharedItems containsMixedTypes="1" containsNumber="1" minValue="0" maxValue="1"/>
    </cacheField>
    <cacheField name=" Annual Design Energy Cost" numFmtId="0">
      <sharedItems containsMixedTypes="1" containsNumber="1" minValue="-258.68" maxValue="486270.2"/>
    </cacheField>
    <cacheField name="Annual Energy Cost/SQFT" numFmtId="0">
      <sharedItems containsMixedTypes="1" containsNumber="1" minValue="-4.7152752460809331E-3" maxValue="2.6615774493705531"/>
    </cacheField>
    <cacheField name="Source Energy (with renewables)/SQFT (kBtu)" numFmtId="1">
      <sharedItems containsMixedTypes="1" containsNumber="1" minValue="0" maxValue="63.34175437782136"/>
    </cacheField>
  </cacheFields>
  <extLst>
    <ext xmlns:x14="http://schemas.microsoft.com/office/spreadsheetml/2009/9/main" uri="{725AE2AE-9491-48be-B2B4-4EB974FC3084}">
      <x14:pivotCacheDefinition pivotCacheId="160692583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
  <r>
    <s v="Buildings of Excelence Round 1"/>
    <x v="0"/>
    <x v="0"/>
    <s v="Late Design"/>
    <n v="72282816"/>
    <n v="413.71843287639871"/>
    <n v="10842422.4"/>
    <n v="62.057764931459808"/>
    <n v="0.15"/>
    <n v="1300000"/>
    <n v="1.7984910825831688E-2"/>
    <n v="9542422.4000000004"/>
    <n v="54.617075809174942"/>
    <n v="0.13201508917416832"/>
    <n v="300000"/>
    <s v="Solar Thermal"/>
    <n v="174715"/>
    <n v="144985"/>
    <n v="1"/>
    <n v="8"/>
    <n v="160"/>
    <s v="ASHRAE"/>
    <s v="NYC"/>
    <s v="All Electric"/>
    <s v="LMI"/>
    <s v="Yes"/>
    <s v="Steel and Plank"/>
    <s v="Yes"/>
    <s v="VRF - ASHP"/>
    <s v="ERV"/>
    <s v="ASHP"/>
    <s v="Yes"/>
    <s v="Mid Rise"/>
    <s v="Yes"/>
    <s v="No"/>
    <s v="No"/>
    <s v="No"/>
    <n v="4"/>
    <s v="No"/>
    <s v="NC"/>
    <s v="2016 ECCC of NYS"/>
    <s v="No"/>
    <s v="No"/>
    <n v="7862175"/>
    <n v="7562175"/>
    <n v="3.8157380114281353E-2"/>
    <n v="333428.11"/>
    <n v="2.299742111252888"/>
    <n v="43.282917894857341"/>
    <m/>
    <m/>
    <m/>
    <m/>
    <m/>
    <m/>
    <m/>
    <m/>
    <m/>
    <m/>
    <m/>
    <m/>
    <m/>
    <m/>
    <m/>
    <m/>
    <m/>
    <m/>
    <m/>
    <m/>
    <m/>
    <m/>
    <m/>
    <m/>
    <m/>
    <m/>
    <m/>
    <m/>
    <m/>
    <m/>
    <m/>
    <m/>
    <m/>
    <m/>
    <m/>
    <m/>
    <m/>
    <m/>
    <m/>
    <m/>
    <m/>
    <m/>
  </r>
  <r>
    <s v="Buildings of Excelence Round 1"/>
    <x v="1"/>
    <x v="0"/>
    <s v="Under Construction"/>
    <n v="15324721"/>
    <n v="371.18444509034538"/>
    <n v="766236.05"/>
    <n v="18.55922225451727"/>
    <n v="0.05"/>
    <n v="570360"/>
    <n v="3.7218295850214828E-2"/>
    <n v="195876.05000000005"/>
    <n v="4.7443697621469756"/>
    <n v="1.2781704149785177E-2"/>
    <n v="134552"/>
    <s v="Onsite Solar electric (PV) Owned"/>
    <n v="41286"/>
    <n v="41286"/>
    <n v="1"/>
    <n v="9"/>
    <n v="45"/>
    <s v="PHIUS"/>
    <s v="NYC"/>
    <s v="Fossil Fuels"/>
    <s v="LMI"/>
    <s v="Yes"/>
    <s v="ICF and Plank "/>
    <s v="Yes"/>
    <s v="VRF - ASHP"/>
    <s v="ERV"/>
    <s v="Fossil Fuel"/>
    <s v="Yes"/>
    <s v="Mid Rise"/>
    <s v="Yes"/>
    <s v="Yes"/>
    <s v="No"/>
    <s v="No"/>
    <n v="4"/>
    <s v="Yes"/>
    <s v="NC"/>
    <s v="2016 ECCC of NYS"/>
    <s v="Yes"/>
    <s v="No"/>
    <n v="1368312"/>
    <n v="1233760"/>
    <n v="9.8334298025596498E-2"/>
    <n v="55885.82"/>
    <n v="1.3536264108898901"/>
    <n v="29.883253403090634"/>
    <m/>
    <m/>
    <m/>
    <m/>
    <m/>
    <m/>
    <m/>
    <m/>
    <m/>
    <m/>
    <m/>
    <m/>
    <m/>
    <m/>
    <m/>
    <m/>
    <m/>
    <m/>
    <m/>
    <m/>
    <m/>
    <m/>
    <m/>
    <m/>
    <m/>
    <m/>
    <m/>
    <m/>
    <m/>
    <m/>
    <m/>
    <m/>
    <m/>
    <m/>
    <m/>
    <m/>
    <m/>
    <m/>
    <m/>
    <m/>
    <m/>
    <m/>
  </r>
  <r>
    <s v="Buildings of Excelence Round 1"/>
    <x v="2"/>
    <x v="0"/>
    <s v="Late Design"/>
    <n v="10041995"/>
    <n v="499.32847695291133"/>
    <n v="490220"/>
    <n v="24.375714782954603"/>
    <n v="4.8816993037738017E-2"/>
    <n v="490220"/>
    <n v="4.8816993037738017E-2"/>
    <n v="0"/>
    <n v="0"/>
    <n v="0"/>
    <n v="277430"/>
    <s v="Onsite Solar electric (PV) Power Purchase Agreement "/>
    <n v="20111"/>
    <n v="20111"/>
    <n v="1"/>
    <n v="4"/>
    <n v="20"/>
    <s v="PHIUS"/>
    <s v="NYC"/>
    <s v="All Electric"/>
    <s v="LMI"/>
    <s v="Yes"/>
    <s v="Block and Plank"/>
    <s v="Yes"/>
    <s v="VRF - ASHP"/>
    <s v="ERV"/>
    <s v="ASHP w/ CO2 "/>
    <s v="Yes"/>
    <s v="Mid Rise"/>
    <s v="Yes"/>
    <s v="No"/>
    <s v="No"/>
    <s v="No"/>
    <n v="4"/>
    <s v="No"/>
    <s v="NC"/>
    <s v="2016 ECCC of NYS"/>
    <s v="Yes"/>
    <s v="No"/>
    <n v="277430"/>
    <n v="0"/>
    <n v="1"/>
    <n v="4"/>
    <n v="1.9889612649793645E-4"/>
    <n v="0"/>
    <m/>
    <m/>
    <m/>
    <m/>
    <m/>
    <m/>
    <m/>
    <m/>
    <m/>
    <m/>
    <m/>
    <m/>
    <m/>
    <m/>
    <m/>
    <m/>
    <m/>
    <m/>
    <m/>
    <m/>
    <m/>
    <m/>
    <m/>
    <m/>
    <m/>
    <m/>
    <m/>
    <m/>
    <m/>
    <m/>
    <m/>
    <m/>
    <m/>
    <m/>
    <m/>
    <m/>
    <m/>
    <m/>
    <m/>
    <m/>
    <m/>
    <m/>
  </r>
  <r>
    <s v="Buildings of Excelence Round 1"/>
    <x v="3"/>
    <x v="0"/>
    <s v="Early Design"/>
    <n v="2086824"/>
    <n v="467.58323997311226"/>
    <n v="104341.20000000001"/>
    <n v="23.379161998655615"/>
    <n v="0.05"/>
    <n v="97260"/>
    <n v="4.6606709526054904E-2"/>
    <n v="7081.2000000000116"/>
    <n v="1.5866457539771481"/>
    <n v="3.3932904739451012E-3"/>
    <n v="87531"/>
    <s v="Onsite Solar electric (PV) Owned"/>
    <n v="4463"/>
    <n v="4463"/>
    <n v="1"/>
    <n v="4"/>
    <n v="4"/>
    <s v="PHI"/>
    <s v="NYC"/>
    <s v="All Electric"/>
    <s v="Market Rate"/>
    <s v="Yes"/>
    <s v="Block and Steel Joists"/>
    <s v="Yes"/>
    <s v="VRF - ASHP"/>
    <s v="ERV"/>
    <s v="ASHP w/ CO2 "/>
    <s v="Yes"/>
    <s v="Mid Rise"/>
    <s v="Yes"/>
    <s v="No"/>
    <s v="No"/>
    <s v="No"/>
    <n v="4"/>
    <s v="No"/>
    <s v="NC"/>
    <s v="2016 ECCC of NYS"/>
    <s v="No"/>
    <s v="No"/>
    <n v="100503"/>
    <n v="12972"/>
    <n v="0.87092922599325395"/>
    <n v="993.38"/>
    <n v="0.22258122339233699"/>
    <n v="2.9065650907461347"/>
    <m/>
    <m/>
    <m/>
    <m/>
    <m/>
    <m/>
    <m/>
    <m/>
    <m/>
    <m/>
    <m/>
    <m/>
    <m/>
    <m/>
    <m/>
    <m/>
    <m/>
    <m/>
    <m/>
    <m/>
    <m/>
    <m/>
    <m/>
    <m/>
    <m/>
    <m/>
    <m/>
    <m/>
    <m/>
    <m/>
    <m/>
    <m/>
    <m/>
    <m/>
    <m/>
    <m/>
    <m/>
    <m/>
    <m/>
    <m/>
    <m/>
    <m/>
  </r>
  <r>
    <s v="Buildings of Excelence Round 1"/>
    <x v="4"/>
    <x v="1"/>
    <s v="Under Construction"/>
    <n v="63935475"/>
    <n v="299.5716253637143"/>
    <n v="3196773.75"/>
    <n v="14.978581268185716"/>
    <n v="0.05"/>
    <n v="800000"/>
    <n v="1.2512615257804841E-2"/>
    <n v="2396773.75"/>
    <n v="11.230156777854308"/>
    <n v="3.7487384742195158E-2"/>
    <n v="1674239"/>
    <s v="Onsite Solar electric (PV) Owned"/>
    <n v="213423"/>
    <n v="156200"/>
    <n v="1"/>
    <n v="12"/>
    <n v="174"/>
    <s v="PHIUS"/>
    <s v="NYC"/>
    <s v="Fossil Fuels"/>
    <s v="LMI"/>
    <s v="Yes"/>
    <s v="ICF and Plank "/>
    <s v="Yes"/>
    <s v="VRF - ASHP"/>
    <s v="ERV"/>
    <s v="Fossil Fuel"/>
    <s v="Yes"/>
    <s v="Mid Rise"/>
    <s v="Yes"/>
    <s v="No"/>
    <s v="No"/>
    <s v="No"/>
    <n v="4"/>
    <s v="Yes"/>
    <s v="NC"/>
    <s v="2014 ECCC of NYS (commercial only)"/>
    <s v="Yes"/>
    <s v="Yes"/>
    <n v="8758523"/>
    <n v="7084284"/>
    <n v="0.191155403713617"/>
    <n v="70693.27"/>
    <n v="0.45258175416133167"/>
    <n v="33.193629552578685"/>
    <n v="1750000"/>
    <n v="55841481.68"/>
    <n v="500000"/>
    <n v="847000"/>
    <n v="632357"/>
    <n v="300000"/>
    <n v="0"/>
    <n v="0"/>
    <n v="0"/>
    <n v="40475383.709999986"/>
    <n v="100346222.38999999"/>
    <n v="-300000"/>
    <m/>
    <m/>
    <m/>
    <m/>
    <n v="-20000"/>
    <m/>
    <n v="-320000"/>
    <n v="-500000"/>
    <m/>
    <n v="-185526"/>
    <m/>
    <m/>
    <m/>
    <n v="-185526"/>
    <n v="99340696.389999986"/>
    <n v="1500000"/>
    <n v="50000000"/>
    <n v="500000"/>
    <n v="847000"/>
    <n v="632357"/>
    <n v="300000"/>
    <n v="0"/>
    <n v="0"/>
    <n v="0"/>
    <n v="40475383.709999986"/>
    <n v="94254740.709999979"/>
    <n v="0"/>
    <n v="0"/>
    <n v="0"/>
    <n v="94254740.709999979"/>
  </r>
  <r>
    <s v="Buildings of Excelence Round 1"/>
    <x v="5"/>
    <x v="0"/>
    <s v="Late Design"/>
    <n v="48732132"/>
    <n v="660.97184244791663"/>
    <n v="974642.64"/>
    <n v="13.219436848958333"/>
    <n v="0.02"/>
    <n v="1050000"/>
    <n v="2.154635877617667E-2"/>
    <n v="-75357.359999999986"/>
    <n v="-1.0220996093749999"/>
    <n v="-1.546358776176671E-3"/>
    <n v="418916"/>
    <s v="Onsite Solar electric (PV) Owned"/>
    <n v="73728"/>
    <n v="73728"/>
    <n v="1"/>
    <n v="8"/>
    <n v="94"/>
    <s v="ASHRAE"/>
    <s v="NYC"/>
    <s v="Fossil Fuels"/>
    <s v="LMI"/>
    <s v="Yes"/>
    <s v="Block and Plank"/>
    <s v="Yes"/>
    <s v="VRF - ASHP"/>
    <s v="ERV"/>
    <s v="Fossil Fuel"/>
    <s v="Yes"/>
    <s v="Mid Rise"/>
    <s v="Yes"/>
    <s v="No"/>
    <s v="No"/>
    <s v="No"/>
    <n v="4"/>
    <s v="No"/>
    <s v="NC"/>
    <s v="2016 ECCC of NYS"/>
    <s v="Yes"/>
    <s v="No"/>
    <n v="4414341"/>
    <n v="3995425"/>
    <n v="9.489887618559599E-2"/>
    <n v="55225.38"/>
    <n v="0.74904215494791659"/>
    <n v="54.191419813368057"/>
    <m/>
    <m/>
    <m/>
    <m/>
    <m/>
    <m/>
    <m/>
    <m/>
    <m/>
    <m/>
    <m/>
    <m/>
    <m/>
    <m/>
    <m/>
    <m/>
    <m/>
    <m/>
    <m/>
    <m/>
    <m/>
    <m/>
    <m/>
    <m/>
    <m/>
    <m/>
    <m/>
    <m/>
    <m/>
    <m/>
    <m/>
    <m/>
    <m/>
    <m/>
    <m/>
    <m/>
    <m/>
    <m/>
    <m/>
    <m/>
    <m/>
    <m/>
  </r>
  <r>
    <s v="Buildings of Excelence Round 1"/>
    <x v="6"/>
    <x v="1"/>
    <s v="Late Design"/>
    <n v="90713637"/>
    <n v="503.53105381477059"/>
    <n v="9071363.7000000011"/>
    <n v="50.353105381477064"/>
    <n v="0.1"/>
    <n v="1050000"/>
    <n v="1.1574885923711779E-2"/>
    <n v="8021363.7000000011"/>
    <n v="44.524790874524719"/>
    <n v="8.8425114076288239E-2"/>
    <n v="131675"/>
    <s v="Onsite Solar electric (PV) Owned"/>
    <n v="180155"/>
    <n v="157525"/>
    <n v="1"/>
    <n v="10"/>
    <n v="178"/>
    <s v="ASHRAE"/>
    <s v="NYC"/>
    <s v="Fossil Fuels"/>
    <s v="LMI"/>
    <s v="Yes"/>
    <s v="Block and Plank"/>
    <s v="Yes"/>
    <s v="VRF - ASHP"/>
    <s v="ERV"/>
    <s v="Fossil Fuel"/>
    <s v="Yes"/>
    <s v="Mid Rise"/>
    <s v="Yes"/>
    <s v="No"/>
    <s v="No"/>
    <s v="No"/>
    <n v="4"/>
    <s v="Yes"/>
    <s v="NC"/>
    <s v="2014 ECCC of NYS"/>
    <s v="Yes"/>
    <s v="Yes"/>
    <n v="3381094"/>
    <n v="3249419"/>
    <n v="3.8944495479865393E-2"/>
    <n v="209462.04"/>
    <n v="1.3297066497381369"/>
    <n v="18.036796092253894"/>
    <n v="2028100"/>
    <n v="8918168"/>
    <n v="91500"/>
    <n v="404336"/>
    <n v="339261"/>
    <n v="590723"/>
    <n v="350000"/>
    <n v="45775"/>
    <n v="100000"/>
    <n v="79083917"/>
    <n v="91951780"/>
    <n v="-300000"/>
    <n v="-78200"/>
    <n v="-130000"/>
    <m/>
    <m/>
    <m/>
    <m/>
    <n v="-508200"/>
    <n v="-750000"/>
    <m/>
    <m/>
    <m/>
    <m/>
    <m/>
    <n v="0"/>
    <n v="90693580"/>
    <n v="1138100"/>
    <n v="8552583"/>
    <n v="91500"/>
    <n v="404336"/>
    <n v="25000"/>
    <n v="590723"/>
    <n v="0"/>
    <n v="45775"/>
    <n v="100000"/>
    <n v="79083917"/>
    <n v="90031934"/>
    <n v="0"/>
    <n v="0"/>
    <n v="0"/>
    <n v="90031934"/>
  </r>
  <r>
    <s v="Buildings of Excelence Round 1"/>
    <x v="7"/>
    <x v="0"/>
    <s v="Under Construction"/>
    <n v="33995000"/>
    <n v="525.22209347238311"/>
    <n v="1359800"/>
    <n v="21.008883738895328"/>
    <n v="0.04"/>
    <n v="654500"/>
    <n v="1.9252831298720401E-2"/>
    <n v="705300"/>
    <n v="10.896871378910776"/>
    <n v="2.07471687012796E-2"/>
    <n v="62783"/>
    <s v="Onsite Solar electric (PV) Owned"/>
    <n v="64725"/>
    <n v="55672"/>
    <n v="1"/>
    <n v="24"/>
    <n v="55"/>
    <s v="PHI"/>
    <s v="NYC"/>
    <s v="Fossil Fuels"/>
    <s v="Market Rate"/>
    <s v="Yes"/>
    <s v="Block and Plank"/>
    <s v="Yes"/>
    <s v="VRF - ASHP"/>
    <s v="ERV"/>
    <s v="Fossil Fuel"/>
    <s v="Yes"/>
    <s v="Mid Rise"/>
    <s v="Yes"/>
    <s v="No"/>
    <s v="No"/>
    <s v="No"/>
    <n v="4"/>
    <s v="Yes"/>
    <s v="NC"/>
    <s v="2014 ECCC of NYS"/>
    <s v="No"/>
    <s v="Yes"/>
    <n v="1298297"/>
    <n v="1235514"/>
    <n v="4.8357964317871795E-2"/>
    <n v="76016.97"/>
    <n v="1.3654434904440294"/>
    <n v="19.0886674391657"/>
    <m/>
    <m/>
    <m/>
    <m/>
    <m/>
    <m/>
    <m/>
    <m/>
    <m/>
    <m/>
    <m/>
    <m/>
    <m/>
    <m/>
    <m/>
    <m/>
    <m/>
    <m/>
    <m/>
    <m/>
    <m/>
    <m/>
    <m/>
    <m/>
    <m/>
    <m/>
    <m/>
    <m/>
    <m/>
    <m/>
    <m/>
    <m/>
    <m/>
    <m/>
    <m/>
    <m/>
    <m/>
    <m/>
    <m/>
    <m/>
    <m/>
    <m/>
  </r>
  <r>
    <s v="Buildings of Excelence Round 1"/>
    <x v="8"/>
    <x v="1"/>
    <s v="Late Design"/>
    <n v="8950000"/>
    <n v="96.773495956057261"/>
    <n v="1387260"/>
    <n v="15"/>
    <n v="0.15500111731843574"/>
    <n v="1210460.56"/>
    <n v="0.13524698994413409"/>
    <n v="176799.43999999994"/>
    <n v="1.9116759655724227"/>
    <n v="1.9754127374301669E-2"/>
    <n v="1561768"/>
    <s v="Onsite Solar electric (PV) Owned_x000a_and_x000a_Onsite Solar electric (PV) Leased"/>
    <n v="92484"/>
    <n v="92484"/>
    <n v="3"/>
    <n v="3"/>
    <n v="72"/>
    <s v="ERI"/>
    <s v="Capital Region"/>
    <s v="All Electric"/>
    <s v="Market Rate"/>
    <s v="Yes"/>
    <s v="Wood Frame"/>
    <s v="Yes"/>
    <s v="Minisplit - ASHP"/>
    <s v="ERV"/>
    <s v="Solar Thermal"/>
    <s v="Yes"/>
    <s v="Low Rise"/>
    <s v="Yes"/>
    <s v="Yes"/>
    <s v="No"/>
    <s v="ASHP"/>
    <n v="5"/>
    <s v="No"/>
    <s v="NC"/>
    <s v="2016 ECCC of NYS"/>
    <s v="No"/>
    <s v="No"/>
    <n v="1784913"/>
    <n v="0"/>
    <n v="1"/>
    <n v="0"/>
    <n v="0"/>
    <n v="0"/>
    <n v="575523"/>
    <n v="956923"/>
    <n v="498000"/>
    <n v="299400"/>
    <n v="558000"/>
    <n v="0"/>
    <n v="0"/>
    <n v="0"/>
    <n v="0"/>
    <n v="7833460"/>
    <n v="10721306"/>
    <n v="-184800"/>
    <n v="-209250"/>
    <m/>
    <n v="-74477.81"/>
    <m/>
    <m/>
    <n v="-77400"/>
    <n v="-545927.81000000006"/>
    <n v="-750000"/>
    <m/>
    <n v="-122760"/>
    <m/>
    <m/>
    <n v="-144000"/>
    <n v="-266760"/>
    <n v="9158618.1899999995"/>
    <m/>
    <m/>
    <m/>
    <m/>
    <m/>
    <m/>
    <m/>
    <m/>
    <m/>
    <m/>
    <m/>
    <m/>
    <m/>
    <m/>
    <m/>
  </r>
  <r>
    <s v="Buildings of Excelence Round 1"/>
    <x v="9"/>
    <x v="2"/>
    <s v="Early Design"/>
    <n v="0"/>
    <n v="0"/>
    <s v="-"/>
    <s v="-"/>
    <s v="-"/>
    <n v="1300000"/>
    <s v="-"/>
    <n v="-1300000"/>
    <s v="-"/>
    <s v="-"/>
    <s v="-"/>
    <s v="-"/>
    <n v="125230"/>
    <n v="125230"/>
    <n v="2"/>
    <n v="9"/>
    <n v="170"/>
    <s v="PHIUS"/>
    <s v="NYC"/>
    <s v="Fossil Fuels"/>
    <s v="LMI"/>
    <s v="Yes"/>
    <s v="Block and Plank"/>
    <s v="No"/>
    <s v="VRF - ASHP"/>
    <s v="ERV"/>
    <s v="Fossil Fuel"/>
    <s v="Yes"/>
    <s v="Mid Rise"/>
    <s v="No"/>
    <s v="No"/>
    <s v="No"/>
    <s v="No"/>
    <n v="4"/>
    <s v="Yes"/>
    <s v="NC"/>
    <s v="2016 ECCC of NYS_x0009__x000a__x0009_"/>
    <s v="-"/>
    <s v="-"/>
    <s v="-"/>
    <s v="-"/>
    <s v="-"/>
    <s v="-"/>
    <s v="-"/>
    <s v="-"/>
    <m/>
    <m/>
    <m/>
    <m/>
    <m/>
    <m/>
    <m/>
    <m/>
    <m/>
    <m/>
    <m/>
    <m/>
    <m/>
    <m/>
    <m/>
    <m/>
    <m/>
    <m/>
    <m/>
    <m/>
    <m/>
    <m/>
    <m/>
    <m/>
    <m/>
    <m/>
    <m/>
    <m/>
    <m/>
    <m/>
    <m/>
    <m/>
    <m/>
    <m/>
    <m/>
    <m/>
    <m/>
    <m/>
    <m/>
    <m/>
    <m/>
    <m/>
  </r>
  <r>
    <s v="Buildings of Excelence Round 1"/>
    <x v="10"/>
    <x v="1"/>
    <s v="Late Design"/>
    <n v="49505117.424000002"/>
    <n v="574.46525046416639"/>
    <n v="1325000"/>
    <n v="15.375510582992945"/>
    <n v="2.6764909749666447E-2"/>
    <n v="876920"/>
    <n v="1.6717463629301096E-2"/>
    <n v="497400"/>
    <n v="5.199772550566883"/>
    <n v="1.0047446120365351E-2"/>
    <s v="-"/>
    <s v="-"/>
    <n v="86173"/>
    <n v="75523"/>
    <n v="1"/>
    <n v="13"/>
    <n v="96"/>
    <s v="ASHRAE"/>
    <s v="NYC"/>
    <s v="All Electric"/>
    <s v="LMI"/>
    <s v="Yes"/>
    <s v="Panelized"/>
    <s v="Yes"/>
    <s v="VRF - ASHP"/>
    <s v="ERV"/>
    <s v="Fossil Fuel"/>
    <s v="Yes"/>
    <s v="Mid Rise"/>
    <s v="No"/>
    <s v="No"/>
    <s v="No"/>
    <s v="No"/>
    <n v="4"/>
    <s v="Yes"/>
    <s v="NC"/>
    <s v="2016 ECCC of NYS"/>
    <s v="Yes"/>
    <s v="Yes"/>
    <n v="5458349"/>
    <n v="5458349"/>
    <n v="0"/>
    <n v="83675"/>
    <n v="1.107940627358553"/>
    <n v="63.34175437782136"/>
    <n v="278755"/>
    <n v="1397740"/>
    <n v="152904"/>
    <n v="183414"/>
    <n v="0"/>
    <n v="0"/>
    <n v="0"/>
    <n v="0"/>
    <n v="0"/>
    <n v="33471698"/>
    <n v="35484511"/>
    <n v="-126920"/>
    <m/>
    <m/>
    <m/>
    <m/>
    <m/>
    <m/>
    <n v="-126920"/>
    <n v="-750000"/>
    <m/>
    <m/>
    <m/>
    <m/>
    <m/>
    <n v="0"/>
    <n v="34607591"/>
    <m/>
    <m/>
    <m/>
    <m/>
    <m/>
    <m/>
    <m/>
    <m/>
    <m/>
    <m/>
    <m/>
    <m/>
    <m/>
    <m/>
    <m/>
  </r>
  <r>
    <s v="Buildings of Excelence Round 1"/>
    <x v="11"/>
    <x v="0"/>
    <s v="Early Design"/>
    <n v="16500000"/>
    <n v="176.15407609856086"/>
    <n v="2475000"/>
    <n v="26.423111414784131"/>
    <n v="0.15"/>
    <n v="1509600"/>
    <n v="9.1490909090909095E-2"/>
    <n v="965400"/>
    <n v="10.306614852457617"/>
    <n v="5.8509090909090906E-2"/>
    <n v="3818721"/>
    <s v="Onsite Solar electric (PV) Owned"/>
    <n v="93668"/>
    <n v="93668"/>
    <n v="12"/>
    <n v="2"/>
    <n v="96"/>
    <s v="ERI"/>
    <s v="Finger Lakes"/>
    <s v="All Electric"/>
    <s v="LMI"/>
    <s v="Yes"/>
    <s v="Modular"/>
    <s v="Yes"/>
    <s v="VRF - GSHP"/>
    <s v="ERV"/>
    <s v="GSHP"/>
    <s v="Yes"/>
    <s v="Low Rise"/>
    <s v="Yes"/>
    <s v="Yes"/>
    <s v="No"/>
    <s v="No"/>
    <n v="5"/>
    <s v="Yes"/>
    <s v="NC"/>
    <s v="2016 ECCC of NYS"/>
    <s v="No"/>
    <s v="No"/>
    <n v="4580030"/>
    <n v="761309"/>
    <n v="0.83377641631168353"/>
    <n v="33380"/>
    <n v="0.35636503394969465"/>
    <n v="8.1277383951829876"/>
    <m/>
    <m/>
    <m/>
    <m/>
    <m/>
    <m/>
    <m/>
    <m/>
    <m/>
    <m/>
    <m/>
    <m/>
    <m/>
    <m/>
    <m/>
    <m/>
    <m/>
    <m/>
    <m/>
    <m/>
    <m/>
    <m/>
    <m/>
    <m/>
    <m/>
    <m/>
    <m/>
    <m/>
    <m/>
    <m/>
    <m/>
    <m/>
    <m/>
    <m/>
    <m/>
    <m/>
    <m/>
    <m/>
    <m/>
    <m/>
    <m/>
    <m/>
  </r>
  <r>
    <s v="Buildings of Excelence Round 1"/>
    <x v="12"/>
    <x v="0"/>
    <s v="Early Design"/>
    <n v="65837961"/>
    <n v="421.60849518759727"/>
    <n v="16459490.25"/>
    <n v="105.40212379689932"/>
    <n v="0.25"/>
    <n v="961820"/>
    <n v="1.4608897137625511E-2"/>
    <n v="15497670.25"/>
    <n v="99.24288865835463"/>
    <n v="0.2353911028623745"/>
    <n v="2131296"/>
    <s v="Onsite Solar electric (PV) Owned"/>
    <n v="156159"/>
    <n v="94499"/>
    <n v="1"/>
    <n v="8"/>
    <n v="88"/>
    <s v="PHIUS"/>
    <s v="Capital Region"/>
    <s v="All Electric"/>
    <s v="LMI"/>
    <s v="Yes"/>
    <s v="Panelized"/>
    <s v="No"/>
    <s v="GSHP"/>
    <s v="ERV"/>
    <s v="Solar Thermal"/>
    <s v="Yes"/>
    <s v="Mid Rise"/>
    <s v="Yes"/>
    <s v="No"/>
    <s v="No"/>
    <s v="GSHP"/>
    <n v="5"/>
    <s v="No"/>
    <s v="NC"/>
    <s v="2019 ECCC of NYS 2020 (expected)"/>
    <s v="Yes"/>
    <s v="Yes"/>
    <n v="2437553"/>
    <n v="0"/>
    <n v="1"/>
    <n v="0"/>
    <n v="0"/>
    <n v="0"/>
    <m/>
    <m/>
    <m/>
    <m/>
    <m/>
    <m/>
    <m/>
    <m/>
    <m/>
    <m/>
    <m/>
    <m/>
    <m/>
    <m/>
    <m/>
    <m/>
    <m/>
    <m/>
    <m/>
    <m/>
    <m/>
    <m/>
    <m/>
    <m/>
    <m/>
    <m/>
    <m/>
    <m/>
    <m/>
    <m/>
    <m/>
    <m/>
    <m/>
    <m/>
    <m/>
    <m/>
    <m/>
    <m/>
    <m/>
    <m/>
    <m/>
    <m/>
  </r>
  <r>
    <s v="Buildings of Excelence Round 1"/>
    <x v="13"/>
    <x v="0"/>
    <s v="Early Design"/>
    <n v="9833814"/>
    <n v="178.99514006443511"/>
    <n v="0"/>
    <n v="0"/>
    <n v="0"/>
    <n v="1449800"/>
    <n v="0.1474300815533017"/>
    <n v="-1449800"/>
    <n v="-26.389268097344328"/>
    <n v="-0.1474300815533017"/>
    <n v="1547601"/>
    <s v="Onsite Solar electric (PV) Owned"/>
    <n v="69600"/>
    <n v="69600"/>
    <n v="6"/>
    <n v="3"/>
    <n v="72"/>
    <s v="ERI"/>
    <s v="Central NY"/>
    <s v="Fossil Fuels"/>
    <s v="LMI"/>
    <s v="Yes"/>
    <s v="Block and Plank"/>
    <s v="No"/>
    <s v="Minisplit - ASHP"/>
    <s v="ERV"/>
    <s v="ASHP"/>
    <s v="Yes"/>
    <s v="Low Rise"/>
    <s v="Yes"/>
    <s v="No"/>
    <s v="No"/>
    <s v="No"/>
    <n v="5"/>
    <s v="No"/>
    <s v="NC"/>
    <s v="2019 ECCC of NYS"/>
    <s v="No"/>
    <s v="No"/>
    <n v="1590641"/>
    <n v="43040"/>
    <n v="0.97"/>
    <n v="5748"/>
    <n v="0.08"/>
    <n v="0.61799999999999999"/>
    <m/>
    <m/>
    <m/>
    <m/>
    <m/>
    <m/>
    <m/>
    <m/>
    <m/>
    <m/>
    <m/>
    <m/>
    <m/>
    <m/>
    <m/>
    <m/>
    <m/>
    <m/>
    <m/>
    <m/>
    <m/>
    <m/>
    <m/>
    <m/>
    <m/>
    <m/>
    <m/>
    <m/>
    <m/>
    <m/>
    <m/>
    <m/>
    <m/>
    <m/>
    <m/>
    <m/>
    <m/>
    <m/>
    <m/>
    <m/>
    <m/>
    <m/>
  </r>
  <r>
    <s v="Buildings of Excelence Round 1"/>
    <x v="14"/>
    <x v="0"/>
    <s v="Late Design"/>
    <n v="233000000"/>
    <n v="602.23057935615611"/>
    <n v="18640000"/>
    <n v="48.178446348492486"/>
    <n v="0.08"/>
    <n v="1050000"/>
    <n v="4.5064377682403432E-3"/>
    <n v="17590000"/>
    <n v="45.464531720492637"/>
    <n v="7.5493562231759653E-2"/>
    <n v="1449403"/>
    <s v="Onsite Solar electric (PV) Owned"/>
    <n v="386895"/>
    <n v="357029"/>
    <n v="1"/>
    <n v="36"/>
    <n v="383"/>
    <s v="PHI"/>
    <s v="NYC"/>
    <s v="Fossil Fuels"/>
    <s v="LMI"/>
    <s v="Yes"/>
    <s v="Block and Plank"/>
    <s v="Yes"/>
    <s v="VRF - ASHP"/>
    <s v="ERV"/>
    <s v="Fossil Fuel"/>
    <s v="Yes"/>
    <s v="High Rise"/>
    <s v="Yes"/>
    <s v="No"/>
    <s v="No"/>
    <s v="No"/>
    <n v="4"/>
    <s v="Yes"/>
    <s v="NC"/>
    <s v="2016 ECCC of NYS"/>
    <s v="Yes"/>
    <s v="Yes"/>
    <n v="11093276"/>
    <n v="9643873"/>
    <n v="0.13065599377496784"/>
    <n v="171542.88"/>
    <n v="0.48047323886855131"/>
    <n v="24.926331433593095"/>
    <m/>
    <m/>
    <m/>
    <m/>
    <m/>
    <m/>
    <m/>
    <m/>
    <m/>
    <m/>
    <m/>
    <m/>
    <m/>
    <m/>
    <m/>
    <m/>
    <m/>
    <m/>
    <m/>
    <m/>
    <m/>
    <m/>
    <m/>
    <m/>
    <m/>
    <m/>
    <m/>
    <m/>
    <m/>
    <m/>
    <m/>
    <m/>
    <m/>
    <m/>
    <m/>
    <m/>
    <m/>
    <m/>
    <m/>
    <m/>
    <m/>
    <m/>
  </r>
  <r>
    <s v="Buildings of Excelence Round 1"/>
    <x v="15"/>
    <x v="1"/>
    <s v="Late Design"/>
    <n v="178025884"/>
    <n v="572.87627028105476"/>
    <n v="5340776.5199999996"/>
    <n v="17.18628810843164"/>
    <n v="0.03"/>
    <n v="963900"/>
    <n v="5.8980187397917935E-3"/>
    <n v="4290776.5199999996"/>
    <n v="14.084517598903325"/>
    <n v="2.4101981260208204E-2"/>
    <s v="-"/>
    <s v="-"/>
    <n v="310758"/>
    <n v="264033"/>
    <n v="1"/>
    <n v="26"/>
    <n v="277"/>
    <s v="PHIUS"/>
    <s v="NYC"/>
    <s v="All Electric"/>
    <s v="LMI"/>
    <s v="Yes"/>
    <s v="Panelized"/>
    <s v="Yes"/>
    <s v="VRF - ASHP"/>
    <s v="ERV"/>
    <s v="Fossil Fuel"/>
    <s v="Yes"/>
    <s v="High Rise"/>
    <s v="No"/>
    <s v="No"/>
    <s v="No"/>
    <s v="No"/>
    <n v="4"/>
    <s v="Yes"/>
    <s v="NC"/>
    <s v="2016 ECCC of NYS"/>
    <s v="No"/>
    <s v="Yes"/>
    <n v="13586516"/>
    <n v="13586516"/>
    <n v="0"/>
    <n v="211330.99"/>
    <n v="0.8003961247268333"/>
    <n v="43.720567129406163"/>
    <n v="6998906"/>
    <n v="22845877"/>
    <n v="6106206"/>
    <n v="434701"/>
    <n v="0"/>
    <n v="0"/>
    <n v="0"/>
    <n v="0"/>
    <n v="597000"/>
    <n v="79750501"/>
    <n v="116733191"/>
    <n v="-300000"/>
    <m/>
    <m/>
    <m/>
    <m/>
    <m/>
    <m/>
    <n v="-300000"/>
    <n v="-750000"/>
    <m/>
    <m/>
    <m/>
    <m/>
    <m/>
    <n v="0"/>
    <n v="115683191"/>
    <n v="5890906"/>
    <n v="22150277"/>
    <n v="5856206"/>
    <n v="434701"/>
    <n v="0"/>
    <n v="0"/>
    <n v="0"/>
    <n v="0"/>
    <n v="133900"/>
    <n v="79750501"/>
    <n v="114216491"/>
    <n v="0"/>
    <n v="0"/>
    <n v="0"/>
    <n v="114216491"/>
  </r>
  <r>
    <s v="Buildings of Excelence Round 1"/>
    <x v="16"/>
    <x v="0"/>
    <s v="Early Design"/>
    <n v="22578074"/>
    <n v="235.44333444564944"/>
    <n v="2032026.66"/>
    <n v="21.189900100108449"/>
    <n v="0.09"/>
    <n v="1215000"/>
    <n v="5.3813270343608582E-2"/>
    <n v="817026.65999999992"/>
    <n v="8.5199242929840651"/>
    <n v="3.6186729656391414E-2"/>
    <n v="346716"/>
    <s v="Onsite Solar electric (PV) Owned_x000a_and_x000a_Remote Solar electric (PV) Owned"/>
    <n v="95896"/>
    <n v="91630"/>
    <n v="1"/>
    <n v="5"/>
    <n v="77"/>
    <s v="PHIUS"/>
    <s v="Capital Region"/>
    <s v="All Electric"/>
    <s v="Market Rate"/>
    <s v="Yes"/>
    <s v="Steel Frame"/>
    <s v="No"/>
    <s v="VRF - ASHP"/>
    <s v="ERV"/>
    <s v="ASHP w/ CO2 "/>
    <s v="Yes"/>
    <s v="Mid Rise"/>
    <s v="Yes"/>
    <s v="No"/>
    <s v="No"/>
    <s v="No"/>
    <n v="4"/>
    <s v="Yes"/>
    <s v="NC"/>
    <s v="2019 ECCC of NYS 2020 (expected)"/>
    <s v="No"/>
    <s v="Yes"/>
    <n v="1536630"/>
    <n v="1396441"/>
    <n v="9.1231461054385246E-2"/>
    <n v="89016.87"/>
    <n v="0.97148171996071153"/>
    <n v="14.562035955618587"/>
    <m/>
    <m/>
    <m/>
    <m/>
    <m/>
    <m/>
    <m/>
    <m/>
    <m/>
    <m/>
    <m/>
    <m/>
    <m/>
    <m/>
    <m/>
    <m/>
    <m/>
    <m/>
    <m/>
    <m/>
    <m/>
    <m/>
    <m/>
    <m/>
    <m/>
    <m/>
    <m/>
    <m/>
    <m/>
    <m/>
    <m/>
    <m/>
    <m/>
    <m/>
    <m/>
    <m/>
    <m/>
    <m/>
    <m/>
    <m/>
    <m/>
    <m/>
  </r>
  <r>
    <s v="Buildings of Excelence Round 1"/>
    <x v="17"/>
    <x v="0"/>
    <s v="Late Design"/>
    <n v="6000000"/>
    <n v="361.4457831325301"/>
    <n v="420000.00000000006"/>
    <n v="25.30120481927711"/>
    <n v="7.0000000000000007E-2"/>
    <n v="266928"/>
    <n v="4.3702499999999998E-2"/>
    <n v="157785.00000000006"/>
    <n v="9.6102461074836807"/>
    <n v="2.6297500000000008E-2"/>
    <n v="59904"/>
    <s v="Onsite Solar electric (PV) Owned"/>
    <n v="15928"/>
    <n v="15928"/>
    <n v="1"/>
    <n v="5"/>
    <n v="10"/>
    <s v="PHI"/>
    <s v="NYC"/>
    <s v="All Electric"/>
    <s v="LMI"/>
    <s v="Yes"/>
    <s v="Gut Rehab"/>
    <s v="No"/>
    <s v="VRF - ASHP"/>
    <s v="ERV"/>
    <s v="ASHP"/>
    <s v="Yes"/>
    <s v="Mid Rise"/>
    <s v="Yes"/>
    <s v="Yes"/>
    <s v="No"/>
    <s v="No"/>
    <n v="4"/>
    <s v="No"/>
    <s v="NC"/>
    <s v="2016 ECCC of NYS"/>
    <s v="Yes"/>
    <s v="No"/>
    <n v="362828"/>
    <n v="302924"/>
    <n v="0.16510302402240179"/>
    <n v="2283.23"/>
    <n v="0.14334693621295833"/>
    <n v="19.01833249623305"/>
    <m/>
    <m/>
    <m/>
    <m/>
    <m/>
    <m/>
    <m/>
    <m/>
    <m/>
    <m/>
    <m/>
    <m/>
    <m/>
    <m/>
    <m/>
    <m/>
    <m/>
    <m/>
    <m/>
    <m/>
    <m/>
    <m/>
    <m/>
    <m/>
    <m/>
    <m/>
    <m/>
    <m/>
    <m/>
    <m/>
    <m/>
    <m/>
    <m/>
    <m/>
    <m/>
    <m/>
    <m/>
    <m/>
    <m/>
    <m/>
    <m/>
    <m/>
  </r>
  <r>
    <s v="Buildings of Excelence Round 1"/>
    <x v="18"/>
    <x v="3"/>
    <s v="Under Construction"/>
    <n v="325000"/>
    <n v="81.82275931520644"/>
    <n v="48750"/>
    <n v="12.273413897280967"/>
    <n v="0.15"/>
    <n v="61470"/>
    <n v="0.17298461538461538"/>
    <n v="-7470"/>
    <n v="-3.202416918429003"/>
    <n v="-2.2984615384615385E-2"/>
    <n v="162212"/>
    <s v="Onsite Solar electric (PV) Owned_x000a_and_x000a_Remote Solar electric (PV) Owned"/>
    <n v="3972"/>
    <n v="3972"/>
    <n v="1"/>
    <n v="3"/>
    <n v="3"/>
    <s v="PHIUS"/>
    <s v="Mid Hudson"/>
    <s v="Fossil Fuels"/>
    <s v="LMI"/>
    <s v="Yes"/>
    <s v="Cast in Place Concrete"/>
    <s v="No"/>
    <s v="Minisplit - ASHP"/>
    <s v="ERV"/>
    <s v="ASHP"/>
    <s v="Yes"/>
    <s v="Low Rise"/>
    <s v="Yes"/>
    <s v="No"/>
    <s v="No"/>
    <s v="No"/>
    <n v="5"/>
    <s v="No"/>
    <s v="GR"/>
    <s v="2019 ECCC of NYS 2020 (expected)"/>
    <s v="No"/>
    <s v="No"/>
    <n v="162212"/>
    <n v="0"/>
    <n v="1"/>
    <n v="288"/>
    <n v="7.2507552870090641E-2"/>
    <n v="0"/>
    <n v="8539.65"/>
    <n v="96977.91"/>
    <n v="5400"/>
    <n v="7000"/>
    <n v="27815"/>
    <n v="2147.13"/>
    <n v="2300"/>
    <n v="7650"/>
    <n v="5000"/>
    <n v="289777.65999999997"/>
    <n v="452607.35"/>
    <n v="-12600"/>
    <m/>
    <m/>
    <m/>
    <m/>
    <m/>
    <m/>
    <n v="-12600"/>
    <n v="-39467"/>
    <m/>
    <n v="-14255"/>
    <m/>
    <m/>
    <m/>
    <n v="-14255"/>
    <n v="386285.35"/>
    <n v="10000"/>
    <n v="85000"/>
    <n v="5000"/>
    <n v="6000"/>
    <n v="28000"/>
    <n v="2000"/>
    <n v="2000"/>
    <n v="7500"/>
    <n v="5000"/>
    <n v="235000"/>
    <n v="385500"/>
    <n v="0"/>
    <n v="0"/>
    <n v="0"/>
    <n v="385500"/>
  </r>
  <r>
    <s v="Buildings of Excelence Round 1"/>
    <x v="19"/>
    <x v="0"/>
    <s v="Under Construction"/>
    <n v="48000000"/>
    <n v="293.14230226635641"/>
    <n v="4800000"/>
    <n v="29.314230226635644"/>
    <n v="0.1"/>
    <n v="570520"/>
    <n v="1.1885833333333333E-2"/>
    <n v="4229480"/>
    <n v="25.829989678948106"/>
    <n v="8.811416666666666E-2"/>
    <n v="399210"/>
    <s v="Onsite Solar electric (PV) Owned"/>
    <n v="163743"/>
    <n v="159146"/>
    <n v="1"/>
    <n v="15"/>
    <n v="154"/>
    <s v="PHIUS"/>
    <s v="NYC"/>
    <s v="All Electric"/>
    <s v="Market Rate"/>
    <s v="Yes"/>
    <s v="Wood Frame"/>
    <s v="Yes"/>
    <s v="VRF - ASHP"/>
    <s v="ERV"/>
    <s v="Fossil Fuel"/>
    <s v="Yes"/>
    <s v="Mid Rise"/>
    <s v="Yes"/>
    <s v="No"/>
    <s v="No"/>
    <s v="No"/>
    <n v="4"/>
    <s v="Yes"/>
    <s v="NC"/>
    <s v="2014 ECCC of NYS"/>
    <s v="Yes"/>
    <s v="Yes"/>
    <n v="7223793"/>
    <n v="6824583"/>
    <n v="5.5263211445842925E-2"/>
    <n v="268095.03000000003"/>
    <n v="1.684585412137283"/>
    <n v="41.678624429746613"/>
    <m/>
    <m/>
    <m/>
    <m/>
    <m/>
    <m/>
    <m/>
    <m/>
    <m/>
    <m/>
    <m/>
    <m/>
    <m/>
    <m/>
    <m/>
    <m/>
    <m/>
    <m/>
    <m/>
    <m/>
    <m/>
    <m/>
    <m/>
    <m/>
    <m/>
    <m/>
    <m/>
    <m/>
    <m/>
    <m/>
    <m/>
    <m/>
    <m/>
    <m/>
    <m/>
    <m/>
    <m/>
    <m/>
    <m/>
    <m/>
    <m/>
    <m/>
  </r>
  <r>
    <s v="Buildings of Excelence Round 1"/>
    <x v="20"/>
    <x v="1"/>
    <s v="Under Construction"/>
    <n v="635000"/>
    <n v="179.98866213151928"/>
    <n v="76200"/>
    <n v="21.598639455782312"/>
    <n v="0.12"/>
    <n v="84960"/>
    <n v="0.13379527559055118"/>
    <n v="-8760"/>
    <n v="-2.4829931972789114"/>
    <n v="-1.3795275590551182E-2"/>
    <n v="135042"/>
    <s v="Onsite Solar electric (PV) Owned"/>
    <n v="3528"/>
    <n v="3528"/>
    <n v="1"/>
    <n v="3"/>
    <n v="4"/>
    <s v="ERI"/>
    <s v="Southern Tier"/>
    <s v="Fossil Fuels"/>
    <s v="Market Rate"/>
    <s v="Yes"/>
    <s v="Block and Plank"/>
    <s v="Yes"/>
    <s v="Multisplit - ASHP"/>
    <s v="ERV"/>
    <s v="ASHP w/ CO2 "/>
    <s v="Yes"/>
    <s v="Low Rise"/>
    <s v="Yes"/>
    <s v="No"/>
    <s v="No"/>
    <s v="No"/>
    <n v="6"/>
    <s v="No"/>
    <s v="NC"/>
    <s v="2016 ECCC of NYS"/>
    <s v="No"/>
    <s v="No"/>
    <n v="135042"/>
    <n v="135042"/>
    <n v="0"/>
    <n v="1862.52"/>
    <n v="0.52792517006802719"/>
    <n v="38.277210884353742"/>
    <n v="30000"/>
    <n v="64925.8"/>
    <n v="12400"/>
    <n v="21000"/>
    <n v="34600"/>
    <n v="750"/>
    <n v="0"/>
    <n v="0"/>
    <n v="0"/>
    <n v="500484.2"/>
    <n v="664160"/>
    <n v="-6400"/>
    <m/>
    <m/>
    <m/>
    <m/>
    <m/>
    <m/>
    <n v="-6400"/>
    <n v="-59976"/>
    <n v="-7500"/>
    <n v="-7433"/>
    <m/>
    <m/>
    <m/>
    <n v="-14933"/>
    <n v="582851"/>
    <n v="17200"/>
    <n v="37815.384615384617"/>
    <n v="7900"/>
    <n v="18600"/>
    <n v="0"/>
    <n v="0"/>
    <n v="0"/>
    <n v="0"/>
    <n v="0"/>
    <n v="500484.2"/>
    <n v="581999.58461538469"/>
    <n v="0"/>
    <n v="0"/>
    <n v="0"/>
    <n v="581999.58461538469"/>
  </r>
  <r>
    <s v="Buildings of Excelence Round 1"/>
    <x v="21"/>
    <x v="4"/>
    <s v="Under Construction"/>
    <n v="61590062"/>
    <n v="441.784509224457"/>
    <n v="677490.68199999991"/>
    <n v="4.8596296014690266"/>
    <n v="1.0999999999999999E-2"/>
    <n v="612947.30000000005"/>
    <n v="8.9706030820361892E-3"/>
    <n v="124990.68199999991"/>
    <n v="0.46296862536940769"/>
    <n v="2.0293969179638089E-3"/>
    <s v="-"/>
    <s v="-"/>
    <n v="139412"/>
    <n v="137000"/>
    <n v="1"/>
    <n v="22"/>
    <n v="140"/>
    <s v="PHI"/>
    <s v="NYC"/>
    <s v="All Electric"/>
    <s v="LMI"/>
    <s v="Yes"/>
    <s v="Cast in Place Concrete"/>
    <s v="Yes"/>
    <s v="VRF - ASHP"/>
    <s v="ERV"/>
    <s v="Fossil Fuel"/>
    <s v="Yes"/>
    <s v="Mid Rise"/>
    <s v="No"/>
    <s v="No"/>
    <s v="No"/>
    <s v="No"/>
    <n v="4"/>
    <s v="Yes"/>
    <s v="NC"/>
    <s v="2016 ECCC of NYS"/>
    <s v="No"/>
    <s v="Yes"/>
    <n v="3897065"/>
    <n v="3897065"/>
    <n v="0"/>
    <n v="72696.42"/>
    <n v="0.53063080291970799"/>
    <n v="27.953583622643674"/>
    <n v="3168000"/>
    <n v="16052777"/>
    <n v="307000"/>
    <n v="788116"/>
    <n v="3072683"/>
    <n v="553272"/>
    <n v="0"/>
    <n v="0"/>
    <n v="7001039.7062499998"/>
    <n v="25917381.706250001"/>
    <n v="56860269.412500001"/>
    <n v="-52500"/>
    <m/>
    <n v="-47117.8"/>
    <m/>
    <m/>
    <m/>
    <m/>
    <n v="-99617.8"/>
    <n v="-425000"/>
    <m/>
    <m/>
    <m/>
    <m/>
    <m/>
    <n v="0"/>
    <n v="56335651.612500004"/>
    <n v="3868000"/>
    <n v="15242777"/>
    <n v="307000"/>
    <n v="788116"/>
    <n v="3072683"/>
    <n v="475000"/>
    <n v="0"/>
    <n v="0"/>
    <n v="7001040"/>
    <n v="25917382"/>
    <n v="56671998"/>
    <n v="0"/>
    <n v="0"/>
    <n v="0"/>
    <n v="56671998"/>
  </r>
  <r>
    <s v="Buildings of Excelence Round 1"/>
    <x v="22"/>
    <x v="0"/>
    <s v="Early Design"/>
    <n v="86149665.280000001"/>
    <n v="516.76053337812141"/>
    <n v="4307483.2640000004"/>
    <n v="25.838026668906075"/>
    <n v="0.05"/>
    <n v="1300000"/>
    <n v="1.5090018002679348E-2"/>
    <n v="3007483.2640000004"/>
    <n v="18.040100917156039"/>
    <n v="3.4909981997320656E-2"/>
    <n v="1465877"/>
    <s v="Onsite Solar electric (PV) Owned"/>
    <n v="166711"/>
    <n v="159076"/>
    <n v="1"/>
    <n v="13"/>
    <n v="168"/>
    <s v="PHI"/>
    <s v="NYC"/>
    <s v="All Electric"/>
    <s v="Market Rate"/>
    <s v="Yes"/>
    <s v="Gut Rehab"/>
    <s v="Yes"/>
    <s v="VRF - ASHP"/>
    <s v="ERV"/>
    <s v="ASHP"/>
    <s v="Yes"/>
    <s v="Mid Rise"/>
    <s v="Yes"/>
    <s v="No"/>
    <s v="No"/>
    <s v="No"/>
    <n v="4"/>
    <s v="No"/>
    <s v="NC"/>
    <s v="2016 ECCC of NYS"/>
    <s v="Yes"/>
    <s v="Yes"/>
    <n v="6241173"/>
    <n v="4775296"/>
    <n v="0.23487203447172511"/>
    <n v="65284.1"/>
    <n v="0.41039565993613114"/>
    <n v="28.644156654329947"/>
    <m/>
    <m/>
    <m/>
    <m/>
    <m/>
    <m/>
    <m/>
    <m/>
    <m/>
    <m/>
    <m/>
    <m/>
    <m/>
    <m/>
    <m/>
    <m/>
    <m/>
    <m/>
    <m/>
    <m/>
    <m/>
    <m/>
    <m/>
    <m/>
    <m/>
    <m/>
    <m/>
    <m/>
    <m/>
    <m/>
    <m/>
    <m/>
    <m/>
    <m/>
    <m/>
    <m/>
    <m/>
    <m/>
    <m/>
    <m/>
    <m/>
    <m/>
  </r>
  <r>
    <s v="Buildings of Excelence Round 1"/>
    <x v="23"/>
    <x v="0"/>
    <s v="Late Design"/>
    <n v="8400000"/>
    <n v="639.56144358154404"/>
    <n v="0"/>
    <n v="0"/>
    <n v="0"/>
    <n v="203410"/>
    <n v="2.421547619047619E-2"/>
    <n v="-203410"/>
    <n v="-15.487284909395463"/>
    <n v="-2.421547619047619E-2"/>
    <n v="64380"/>
    <s v="Onsite Solar electric (PV) Owned"/>
    <n v="13134"/>
    <n v="10450"/>
    <n v="1"/>
    <n v="5"/>
    <n v="4"/>
    <s v="PHI"/>
    <s v="NYC"/>
    <s v="All Electric"/>
    <s v="Market Rate"/>
    <s v="Yes"/>
    <s v="ICF and Concrete Deck"/>
    <s v="Yes"/>
    <s v="VRF - ASHP"/>
    <s v="ERV"/>
    <s v="ASHP"/>
    <s v="Yes"/>
    <s v="Mid Rise"/>
    <s v="Yes"/>
    <s v="No"/>
    <s v="No"/>
    <s v="No"/>
    <n v="4"/>
    <s v="No"/>
    <s v="GR"/>
    <s v="2016 ECCC of NYS"/>
    <s v="No"/>
    <s v="Yes"/>
    <n v="316383"/>
    <n v="252002"/>
    <n v="0.20349070588495588"/>
    <n v="16949"/>
    <n v="1.6219138755980862"/>
    <n v="19.186995583980508"/>
    <m/>
    <m/>
    <m/>
    <m/>
    <m/>
    <m/>
    <m/>
    <m/>
    <m/>
    <m/>
    <m/>
    <m/>
    <m/>
    <m/>
    <m/>
    <m/>
    <m/>
    <m/>
    <m/>
    <m/>
    <m/>
    <m/>
    <m/>
    <m/>
    <m/>
    <m/>
    <m/>
    <m/>
    <m/>
    <m/>
    <m/>
    <m/>
    <m/>
    <m/>
    <m/>
    <m/>
    <m/>
    <m/>
    <m/>
    <m/>
    <m/>
    <m/>
  </r>
  <r>
    <s v="Buildings of Excelence Round 1"/>
    <x v="24"/>
    <x v="1"/>
    <s v="Late Design"/>
    <n v="10547313"/>
    <n v="166.57158875552747"/>
    <n v="633200"/>
    <n v="10"/>
    <n v="6.0034247585143252E-2"/>
    <n v="851500"/>
    <n v="8.0731462126894304E-2"/>
    <n v="-218300"/>
    <n v="-3.4475679090334808"/>
    <n v="-2.0697214541751059E-2"/>
    <n v="1010475"/>
    <s v="Onsite Solar electric (PV) Owned"/>
    <n v="63320"/>
    <n v="54860"/>
    <n v="1"/>
    <n v="4"/>
    <n v="46"/>
    <s v="ERI"/>
    <s v="Mid Hudson"/>
    <s v="Fossil Fuels"/>
    <s v="LMI"/>
    <s v="Yes"/>
    <s v="Block and Plank"/>
    <s v="Yes"/>
    <s v="GSHP"/>
    <s v="ERV"/>
    <s v="GSHP"/>
    <s v="Yes"/>
    <s v="Mid Rise"/>
    <s v="Yes"/>
    <s v="Yes"/>
    <s v="No"/>
    <s v="No"/>
    <n v="5"/>
    <s v="No"/>
    <s v="NC"/>
    <s v="2016 ECCC of NYS"/>
    <s v="No"/>
    <s v="Yes"/>
    <n v="1010475"/>
    <n v="0"/>
    <n v="1"/>
    <n v="-258.68"/>
    <n v="-4.7152752460809331E-3"/>
    <n v="0"/>
    <n v="1100000"/>
    <n v="1101500"/>
    <n v="50000"/>
    <n v="110630"/>
    <n v="475000"/>
    <n v="10000"/>
    <n v="215000"/>
    <n v="45000"/>
    <n v="0"/>
    <n v="7440183"/>
    <n v="10547313"/>
    <n v="-110700"/>
    <n v="-15000"/>
    <m/>
    <m/>
    <n v="-109340"/>
    <n v="-80000"/>
    <m/>
    <n v="-315040"/>
    <n v="-750000"/>
    <m/>
    <n v="-104000"/>
    <n v="-85000"/>
    <n v="-32400"/>
    <n v="-92000"/>
    <n v="-313400"/>
    <n v="9168873"/>
    <n v="876000"/>
    <n v="752000"/>
    <n v="41000"/>
    <n v="74000"/>
    <n v="75000"/>
    <n v="32000"/>
    <n v="0"/>
    <n v="14000"/>
    <n v="0"/>
    <n v="7000000"/>
    <n v="8864000"/>
    <n v="0"/>
    <n v="0"/>
    <n v="0"/>
    <n v="8864000"/>
  </r>
  <r>
    <s v="Buildings of Excelence Round 1"/>
    <x v="25"/>
    <x v="0"/>
    <s v="Late Design"/>
    <n v="76800000"/>
    <n v="396.89922480620157"/>
    <n v="7680000"/>
    <n v="39.689922480620154"/>
    <n v="0.1"/>
    <n v="1300000"/>
    <n v="1.6927083333333332E-2"/>
    <n v="6380000"/>
    <n v="32.97157622739018"/>
    <n v="8.3072916666666663E-2"/>
    <n v="387679"/>
    <s v="Onsite Solar electric (PV) Owned"/>
    <n v="193500"/>
    <n v="182700"/>
    <n v="1"/>
    <n v="10"/>
    <n v="178"/>
    <s v="ASHRAE"/>
    <s v="NYC"/>
    <s v="All Electric"/>
    <s v="LMI"/>
    <s v="Yes"/>
    <s v="Panelized"/>
    <s v="Yes"/>
    <s v="VRF - ASHP"/>
    <s v="ERV"/>
    <s v="Fossil Fuel"/>
    <s v="Yes"/>
    <s v="Mid Rise"/>
    <s v="Yes"/>
    <s v="No"/>
    <s v="No"/>
    <s v="No"/>
    <n v="4"/>
    <s v="Yes"/>
    <s v="NC"/>
    <s v="2016 ECCC of NYS"/>
    <s v="Yes"/>
    <s v="Yes"/>
    <n v="7353000"/>
    <n v="6965321"/>
    <n v="5.2723922208622334E-2"/>
    <n v="486270.2"/>
    <n v="2.6615774493705531"/>
    <n v="35.99649095607235"/>
    <m/>
    <m/>
    <m/>
    <m/>
    <m/>
    <m/>
    <m/>
    <m/>
    <m/>
    <m/>
    <m/>
    <m/>
    <m/>
    <m/>
    <m/>
    <m/>
    <m/>
    <m/>
    <m/>
    <m/>
    <m/>
    <m/>
    <m/>
    <m/>
    <m/>
    <m/>
    <m/>
    <m/>
    <m/>
    <m/>
    <m/>
    <m/>
    <m/>
    <m/>
    <m/>
    <m/>
    <m/>
    <m/>
    <m/>
    <m/>
    <m/>
    <m/>
  </r>
  <r>
    <s v="Buildings of Excelence Round 1"/>
    <x v="26"/>
    <x v="0"/>
    <s v="Under Construction"/>
    <n v="7999372"/>
    <n v="171.60878705968165"/>
    <n v="0"/>
    <n v="0"/>
    <n v="0"/>
    <n v="1177480"/>
    <n v="0.14404630763514936"/>
    <n v="-1152280"/>
    <n v="-25.260222250825933"/>
    <n v="-0.14404630763514936"/>
    <n v="1905067"/>
    <s v="Remote Solar electric (PV) Owned"/>
    <n v="46614"/>
    <n v="46614"/>
    <n v="1"/>
    <n v="2"/>
    <n v="40"/>
    <s v="PHIUS"/>
    <s v="Southern Tier"/>
    <s v="All Electric"/>
    <s v="LMI"/>
    <s v="Yes"/>
    <s v="Wood Frame"/>
    <s v="No"/>
    <s v="GSHP"/>
    <s v="ERV"/>
    <s v="GSHP"/>
    <s v="Yes"/>
    <s v="Low Rise"/>
    <s v="Yes"/>
    <s v="No"/>
    <s v="No"/>
    <s v="No"/>
    <n v="5"/>
    <s v="No"/>
    <s v="NC"/>
    <s v="2016 ECCC of NYS"/>
    <s v="No"/>
    <s v="No"/>
    <n v="2252743"/>
    <n v="0"/>
    <n v="1"/>
    <n v="0"/>
    <n v="0"/>
    <n v="0"/>
    <m/>
    <m/>
    <m/>
    <m/>
    <m/>
    <m/>
    <m/>
    <m/>
    <m/>
    <m/>
    <m/>
    <m/>
    <m/>
    <m/>
    <m/>
    <m/>
    <m/>
    <m/>
    <m/>
    <m/>
    <m/>
    <m/>
    <m/>
    <m/>
    <m/>
    <m/>
    <m/>
    <m/>
    <m/>
    <m/>
    <m/>
    <m/>
    <m/>
    <m/>
    <m/>
    <m/>
    <m/>
    <m/>
    <m/>
    <m/>
    <m/>
    <m/>
  </r>
  <r>
    <s v="Buildings of Excelence Round 1"/>
    <x v="27"/>
    <x v="0"/>
    <s v="Early Design"/>
    <n v="10086687"/>
    <n v="200.85"/>
    <n v="1700000"/>
    <n v="3.3851055356431701"/>
    <n v="1.685389860912706E-2"/>
    <n v="1368000"/>
    <n v="0.12640423956845295"/>
    <n v="-1105000"/>
    <n v="4.0987654320987659"/>
    <n v="-0.10955034095932589"/>
    <n v="2751279"/>
    <s v="Onsite Solar electric (PV) Owned_x000a_and_x000a_Remote Solar electric (PV) Leased"/>
    <n v="81000"/>
    <n v="81000"/>
    <n v="1"/>
    <n v="4"/>
    <n v="80"/>
    <s v="PHIUS"/>
    <s v="Finger Lakes"/>
    <s v="Yes"/>
    <s v="Yes"/>
    <s v="Yes"/>
    <m/>
    <s v="Yes"/>
    <s v="Minisplit - ASHP"/>
    <s v="ERV"/>
    <s v="ASHP w/ CO2 "/>
    <s v="Yes"/>
    <s v="Low Rise"/>
    <s v="Yes"/>
    <s v="Yes"/>
    <s v="No"/>
    <s v="No"/>
    <n v="5"/>
    <s v="No"/>
    <s v="NC"/>
    <s v="2016 ECCC of NYS"/>
    <s v="No"/>
    <s v="No"/>
    <n v="3527424"/>
    <n v="776145"/>
    <n v="0.77996832816242112"/>
    <n v="22950"/>
    <n v="0.49382716049382713"/>
    <n v="9.5820370370370362"/>
    <m/>
    <m/>
    <m/>
    <m/>
    <m/>
    <m/>
    <m/>
    <m/>
    <m/>
    <m/>
    <m/>
    <m/>
    <m/>
    <m/>
    <m/>
    <m/>
    <m/>
    <m/>
    <m/>
    <m/>
    <m/>
    <m/>
    <m/>
    <m/>
    <m/>
    <m/>
    <m/>
    <m/>
    <m/>
    <m/>
    <m/>
    <m/>
    <m/>
    <m/>
    <m/>
    <m/>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
  <r>
    <s v="Buildings of Excelence Round 1"/>
    <s v="Linden Boulevard Phase II"/>
    <s v="Proposal"/>
    <s v="Late Design"/>
    <n v="72282816"/>
    <n v="413.71843287639871"/>
    <n v="10842422.4"/>
    <n v="62.057764931459808"/>
    <n v="0.15"/>
    <n v="1300000"/>
    <n v="1.7984910825831688E-2"/>
    <n v="9542422.4000000004"/>
    <n v="54.617075809174942"/>
    <n v="0.13201508917416832"/>
    <n v="300000"/>
    <s v="Solar Thermal"/>
    <n v="174715"/>
    <n v="144985"/>
    <n v="1"/>
    <n v="8"/>
    <n v="160"/>
    <x v="0"/>
    <x v="0"/>
    <x v="0"/>
    <x v="0"/>
    <s v="Yes"/>
    <s v="Steel and Plank"/>
    <s v="Yes"/>
    <x v="0"/>
    <s v="ERV"/>
    <x v="0"/>
    <s v="Yes"/>
    <x v="0"/>
    <s v="Yes"/>
    <s v="No"/>
    <s v="No"/>
    <s v="No"/>
    <x v="0"/>
    <s v="No"/>
    <x v="0"/>
    <x v="0"/>
    <s v="No"/>
    <s v="No"/>
    <n v="7862175"/>
    <n v="7562175"/>
    <n v="3.8157380114281353E-2"/>
    <n v="333428.11"/>
    <n v="2.299742111252888"/>
    <n v="43.282917894857341"/>
  </r>
  <r>
    <s v="Buildings of Excelence Round 1"/>
    <s v="1182 Woodycrest Development"/>
    <s v="Proposal"/>
    <s v="Under Construction"/>
    <n v="15324721"/>
    <n v="371.18444509034538"/>
    <n v="766236.05"/>
    <n v="18.55922225451727"/>
    <n v="0.05"/>
    <n v="570360"/>
    <n v="3.7218295850214828E-2"/>
    <n v="195876.05000000005"/>
    <n v="4.7443697621469756"/>
    <n v="1.2781704149785177E-2"/>
    <n v="134552"/>
    <s v="Onsite Solar electric (PV) Owned"/>
    <n v="41286"/>
    <n v="41286"/>
    <n v="1"/>
    <n v="9"/>
    <n v="45"/>
    <x v="1"/>
    <x v="0"/>
    <x v="1"/>
    <x v="0"/>
    <s v="Yes"/>
    <s v="ICF and Plank "/>
    <s v="Yes"/>
    <x v="0"/>
    <s v="ERV"/>
    <x v="1"/>
    <s v="Yes"/>
    <x v="0"/>
    <s v="Yes"/>
    <s v="Yes"/>
    <s v="No"/>
    <s v="No"/>
    <x v="0"/>
    <s v="Yes"/>
    <x v="0"/>
    <x v="0"/>
    <s v="Yes"/>
    <s v="No"/>
    <n v="1368312"/>
    <n v="1233760"/>
    <n v="9.8334298025596498E-2"/>
    <n v="55885.82"/>
    <n v="1.3536264108898901"/>
    <n v="29.883253403090634"/>
  </r>
  <r>
    <s v="Buildings of Excelence Round 1"/>
    <s v="Bushwick Alliance - Buildings of Excellence Application"/>
    <s v="Proposal"/>
    <s v="Late Design"/>
    <n v="10041995"/>
    <n v="499.32847695291133"/>
    <n v="490220"/>
    <n v="24.375714782954603"/>
    <n v="4.8816993037738017E-2"/>
    <n v="490220"/>
    <n v="4.8816993037738017E-2"/>
    <n v="0"/>
    <n v="0"/>
    <n v="0"/>
    <n v="277430"/>
    <s v="Onsite Solar electric (PV) Power Purchase Agreement "/>
    <n v="20111"/>
    <n v="20111"/>
    <n v="1"/>
    <n v="4"/>
    <n v="20"/>
    <x v="1"/>
    <x v="0"/>
    <x v="0"/>
    <x v="0"/>
    <s v="Yes"/>
    <s v="Block and Plank"/>
    <s v="Yes"/>
    <x v="0"/>
    <s v="ERV"/>
    <x v="2"/>
    <s v="Yes"/>
    <x v="0"/>
    <s v="Yes"/>
    <s v="No"/>
    <s v="No"/>
    <s v="No"/>
    <x v="0"/>
    <s v="No"/>
    <x v="0"/>
    <x v="0"/>
    <s v="Yes"/>
    <s v="No"/>
    <n v="277430"/>
    <n v="0"/>
    <n v="1"/>
    <n v="4"/>
    <n v="1.9889612649793645E-4"/>
    <n v="0"/>
  </r>
  <r>
    <s v="Buildings of Excelence Round 1"/>
    <s v="STREET SMART, 369 MANHATTAN AVENUE"/>
    <s v="Proposal"/>
    <s v="Early Design"/>
    <n v="2086824"/>
    <n v="467.58323997311226"/>
    <n v="104341.20000000001"/>
    <n v="23.379161998655615"/>
    <n v="0.05"/>
    <n v="97260"/>
    <n v="4.6606709526054904E-2"/>
    <n v="7081.2000000000116"/>
    <n v="1.5866457539771481"/>
    <n v="3.3932904739451012E-3"/>
    <n v="87531"/>
    <s v="Onsite Solar electric (PV) Owned"/>
    <n v="4463"/>
    <n v="4463"/>
    <n v="1"/>
    <n v="4"/>
    <n v="4"/>
    <x v="2"/>
    <x v="0"/>
    <x v="0"/>
    <x v="1"/>
    <s v="Yes"/>
    <s v="Block and Steel Joists"/>
    <s v="Yes"/>
    <x v="0"/>
    <s v="ERV"/>
    <x v="2"/>
    <s v="Yes"/>
    <x v="0"/>
    <s v="Yes"/>
    <s v="No"/>
    <s v="No"/>
    <s v="No"/>
    <x v="0"/>
    <s v="No"/>
    <x v="0"/>
    <x v="0"/>
    <s v="No"/>
    <s v="No"/>
    <n v="100503"/>
    <n v="12972"/>
    <n v="0.87092922599325395"/>
    <n v="993.38"/>
    <n v="0.22258122339233699"/>
    <n v="2.9065650907461347"/>
  </r>
  <r>
    <s v="Buildings of Excelence Round 1"/>
    <s v="Tree of Life"/>
    <s v="Milestone 1"/>
    <s v="Under Construction"/>
    <n v="63935475"/>
    <n v="299.5716253637143"/>
    <n v="3196773.75"/>
    <n v="14.978581268185716"/>
    <n v="0.05"/>
    <n v="800000"/>
    <n v="1.2512615257804841E-2"/>
    <n v="2396773.75"/>
    <n v="11.230156777854308"/>
    <n v="3.7487384742195158E-2"/>
    <n v="1674239"/>
    <s v="Onsite Solar electric (PV) Owned"/>
    <n v="213423"/>
    <n v="156200"/>
    <n v="1"/>
    <n v="12"/>
    <n v="174"/>
    <x v="1"/>
    <x v="0"/>
    <x v="1"/>
    <x v="0"/>
    <s v="Yes"/>
    <s v="ICF and Plank "/>
    <s v="Yes"/>
    <x v="0"/>
    <s v="ERV"/>
    <x v="1"/>
    <s v="Yes"/>
    <x v="0"/>
    <s v="Yes"/>
    <s v="No"/>
    <s v="No"/>
    <s v="No"/>
    <x v="0"/>
    <s v="Yes"/>
    <x v="0"/>
    <x v="1"/>
    <s v="Yes"/>
    <s v="Yes"/>
    <n v="8758523"/>
    <n v="7084284"/>
    <n v="0.191155403713617"/>
    <n v="70693.27"/>
    <n v="0.45258175416133167"/>
    <n v="33.193629552578685"/>
  </r>
  <r>
    <s v="Buildings of Excelence Round 1"/>
    <s v="Rheingold Senior Housing"/>
    <s v="Proposal"/>
    <s v="Late Design"/>
    <n v="48732132"/>
    <n v="660.97184244791663"/>
    <n v="974642.64"/>
    <n v="13.219436848958333"/>
    <n v="0.02"/>
    <n v="1050000"/>
    <n v="2.154635877617667E-2"/>
    <n v="-75357.359999999986"/>
    <n v="-1.0220996093749999"/>
    <n v="-1.546358776176671E-3"/>
    <n v="418916"/>
    <s v="Onsite Solar electric (PV) Owned"/>
    <n v="73728"/>
    <n v="73728"/>
    <n v="1"/>
    <n v="8"/>
    <n v="94"/>
    <x v="0"/>
    <x v="0"/>
    <x v="1"/>
    <x v="0"/>
    <s v="Yes"/>
    <s v="Block and Plank"/>
    <s v="Yes"/>
    <x v="0"/>
    <s v="ERV"/>
    <x v="1"/>
    <s v="Yes"/>
    <x v="0"/>
    <s v="Yes"/>
    <s v="No"/>
    <s v="No"/>
    <s v="No"/>
    <x v="0"/>
    <s v="No"/>
    <x v="0"/>
    <x v="0"/>
    <s v="Yes"/>
    <s v="No"/>
    <n v="4414341"/>
    <n v="3995425"/>
    <n v="9.489887618559599E-2"/>
    <n v="55225.38"/>
    <n v="0.74904215494791659"/>
    <n v="54.191419813368057"/>
  </r>
  <r>
    <s v="Buildings of Excelence Round 1"/>
    <s v="Park Haven"/>
    <s v="Milestone 1"/>
    <s v="Late Design"/>
    <n v="90713637"/>
    <n v="503.53105381477059"/>
    <n v="9071363.7000000011"/>
    <n v="50.353105381477064"/>
    <n v="0.1"/>
    <n v="1050000"/>
    <n v="1.1574885923711779E-2"/>
    <n v="8021363.7000000011"/>
    <n v="44.524790874524719"/>
    <n v="8.8425114076288239E-2"/>
    <n v="131675"/>
    <s v="Onsite Solar electric (PV) Owned"/>
    <n v="180155"/>
    <n v="157525"/>
    <n v="1"/>
    <n v="10"/>
    <n v="178"/>
    <x v="0"/>
    <x v="0"/>
    <x v="1"/>
    <x v="0"/>
    <s v="Yes"/>
    <s v="Block and Plank"/>
    <s v="Yes"/>
    <x v="0"/>
    <s v="ERV"/>
    <x v="1"/>
    <s v="Yes"/>
    <x v="0"/>
    <s v="Yes"/>
    <s v="No"/>
    <s v="No"/>
    <s v="No"/>
    <x v="0"/>
    <s v="Yes"/>
    <x v="0"/>
    <x v="2"/>
    <s v="Yes"/>
    <s v="Yes"/>
    <n v="3381094"/>
    <n v="3249419"/>
    <n v="3.8944495479865393E-2"/>
    <n v="209462.04"/>
    <n v="1.3297066497381369"/>
    <n v="18.036796092253894"/>
  </r>
  <r>
    <s v="Buildings of Excelence Round 1"/>
    <s v="Flow Chelsea 211 West 29th Street"/>
    <s v="Proposal"/>
    <s v="Under Construction"/>
    <n v="33995000"/>
    <n v="525.22209347238311"/>
    <n v="1359800"/>
    <n v="21.008883738895328"/>
    <n v="0.04"/>
    <n v="654500"/>
    <n v="1.9252831298720401E-2"/>
    <n v="705300"/>
    <n v="10.896871378910776"/>
    <n v="2.07471687012796E-2"/>
    <n v="62783"/>
    <s v="Onsite Solar electric (PV) Owned"/>
    <n v="64725"/>
    <n v="55672"/>
    <n v="1"/>
    <n v="24"/>
    <n v="55"/>
    <x v="2"/>
    <x v="0"/>
    <x v="1"/>
    <x v="1"/>
    <s v="Yes"/>
    <s v="Block and Plank"/>
    <s v="Yes"/>
    <x v="0"/>
    <s v="ERV"/>
    <x v="1"/>
    <s v="Yes"/>
    <x v="0"/>
    <s v="Yes"/>
    <s v="No"/>
    <s v="No"/>
    <s v="No"/>
    <x v="0"/>
    <s v="Yes"/>
    <x v="0"/>
    <x v="2"/>
    <s v="No"/>
    <s v="Yes"/>
    <n v="1298297"/>
    <n v="1235514"/>
    <n v="4.8357964317871795E-2"/>
    <n v="76016.97"/>
    <n v="1.3654434904440294"/>
    <n v="19.0886674391657"/>
  </r>
  <r>
    <s v="Buildings of Excelence Round 1"/>
    <s v="Solara Phase 2"/>
    <s v="Milestone 1"/>
    <s v="Late Design"/>
    <n v="8950000"/>
    <n v="96.773495956057261"/>
    <n v="1387260"/>
    <n v="15"/>
    <n v="0.15500111731843574"/>
    <n v="1210460.56"/>
    <n v="0.13524698994413409"/>
    <n v="176799.43999999994"/>
    <n v="1.9116759655724227"/>
    <n v="1.9754127374301669E-2"/>
    <n v="1561768"/>
    <s v="Onsite Solar electric (PV) Owned_x000a_and_x000a_Onsite Solar electric (PV) Leased"/>
    <n v="92484"/>
    <n v="92484"/>
    <n v="3"/>
    <n v="3"/>
    <n v="72"/>
    <x v="3"/>
    <x v="1"/>
    <x v="0"/>
    <x v="1"/>
    <s v="Yes"/>
    <s v="Wood Frame"/>
    <s v="Yes"/>
    <x v="1"/>
    <s v="ERV"/>
    <x v="3"/>
    <s v="Yes"/>
    <x v="1"/>
    <s v="Yes"/>
    <s v="Yes"/>
    <s v="No"/>
    <s v="ASHP"/>
    <x v="1"/>
    <s v="No"/>
    <x v="0"/>
    <x v="0"/>
    <s v="No"/>
    <s v="No"/>
    <n v="1784913"/>
    <n v="0"/>
    <n v="1"/>
    <n v="0"/>
    <n v="0"/>
    <n v="0"/>
  </r>
  <r>
    <s v="Buildings of Excelence Round 1"/>
    <s v="Linden Grove"/>
    <s v="Pending"/>
    <s v="Early Design"/>
    <n v="0"/>
    <n v="0"/>
    <s v="-"/>
    <s v="-"/>
    <s v="-"/>
    <n v="1300000"/>
    <s v="-"/>
    <n v="-1300000"/>
    <s v="-"/>
    <s v="-"/>
    <s v="-"/>
    <s v="-"/>
    <n v="125230"/>
    <n v="125230"/>
    <n v="2"/>
    <n v="9"/>
    <n v="170"/>
    <x v="1"/>
    <x v="0"/>
    <x v="1"/>
    <x v="0"/>
    <s v="Yes"/>
    <s v="Block and Plank"/>
    <s v="No"/>
    <x v="0"/>
    <s v="ERV"/>
    <x v="1"/>
    <s v="Yes"/>
    <x v="0"/>
    <s v="No"/>
    <s v="No"/>
    <s v="No"/>
    <s v="No"/>
    <x v="0"/>
    <s v="Yes"/>
    <x v="0"/>
    <x v="3"/>
    <s v="-"/>
    <s v="-"/>
    <s v="-"/>
    <s v="-"/>
    <s v="-"/>
    <s v="-"/>
    <s v="-"/>
    <s v="-"/>
  </r>
  <r>
    <s v="Buildings of Excelence Round 1"/>
    <s v="2050 Grand Concourse Building of Excellence"/>
    <s v="Milestone 1"/>
    <s v="Late Design"/>
    <n v="49505117.424000002"/>
    <n v="574.46525046416639"/>
    <n v="1325000"/>
    <n v="15.375510582992945"/>
    <n v="2.6764909749666447E-2"/>
    <n v="876920"/>
    <n v="1.6717463629301096E-2"/>
    <n v="497400"/>
    <n v="5.199772550566883"/>
    <n v="1.0047446120365351E-2"/>
    <s v="-"/>
    <s v="-"/>
    <n v="86173"/>
    <n v="75523"/>
    <n v="1"/>
    <n v="13"/>
    <n v="96"/>
    <x v="0"/>
    <x v="0"/>
    <x v="0"/>
    <x v="0"/>
    <s v="Yes"/>
    <s v="Panelized"/>
    <s v="Yes"/>
    <x v="0"/>
    <s v="ERV"/>
    <x v="1"/>
    <s v="Yes"/>
    <x v="0"/>
    <s v="No"/>
    <s v="No"/>
    <s v="No"/>
    <s v="No"/>
    <x v="0"/>
    <s v="Yes"/>
    <x v="0"/>
    <x v="0"/>
    <s v="Yes"/>
    <s v="Yes"/>
    <n v="5458349"/>
    <n v="5458349"/>
    <n v="0"/>
    <n v="83675"/>
    <n v="1.107940627358553"/>
    <n v="63.34175437782136"/>
  </r>
  <r>
    <s v="Buildings of Excelence Round 1"/>
    <s v="Creekview Apartments Phase II"/>
    <s v="Proposal"/>
    <s v="Early Design"/>
    <n v="16500000"/>
    <n v="176.15407609856086"/>
    <n v="2475000"/>
    <n v="26.423111414784131"/>
    <n v="0.15"/>
    <n v="1509600"/>
    <n v="9.1490909090909095E-2"/>
    <n v="965400"/>
    <n v="10.306614852457617"/>
    <n v="5.8509090909090906E-2"/>
    <n v="3818721"/>
    <s v="Onsite Solar electric (PV) Owned"/>
    <n v="93668"/>
    <n v="93668"/>
    <n v="12"/>
    <n v="2"/>
    <n v="96"/>
    <x v="3"/>
    <x v="2"/>
    <x v="0"/>
    <x v="0"/>
    <s v="Yes"/>
    <s v="Modular"/>
    <s v="Yes"/>
    <x v="2"/>
    <s v="ERV"/>
    <x v="4"/>
    <s v="Yes"/>
    <x v="1"/>
    <s v="Yes"/>
    <s v="Yes"/>
    <s v="No"/>
    <s v="No"/>
    <x v="1"/>
    <s v="Yes"/>
    <x v="0"/>
    <x v="0"/>
    <s v="No"/>
    <s v="No"/>
    <n v="4580030"/>
    <n v="761309"/>
    <n v="0.83377641631168353"/>
    <n v="33380"/>
    <n v="0.35636503394969465"/>
    <n v="8.1277383951829876"/>
  </r>
  <r>
    <s v="Buildings of Excelence Round 1"/>
    <s v="The Seventy-Six Phase 1"/>
    <s v="Proposal"/>
    <s v="Early Design"/>
    <n v="65837961"/>
    <n v="421.60849518759727"/>
    <n v="16459490.25"/>
    <n v="105.40212379689932"/>
    <n v="0.25"/>
    <n v="961820"/>
    <n v="1.4608897137625511E-2"/>
    <n v="15497670.25"/>
    <n v="99.24288865835463"/>
    <n v="0.2353911028623745"/>
    <n v="2131296"/>
    <s v="Onsite Solar electric (PV) Owned"/>
    <n v="156159"/>
    <n v="94499"/>
    <n v="1"/>
    <n v="8"/>
    <n v="88"/>
    <x v="1"/>
    <x v="1"/>
    <x v="0"/>
    <x v="0"/>
    <s v="Yes"/>
    <s v="Panelized"/>
    <s v="No"/>
    <x v="3"/>
    <s v="ERV"/>
    <x v="3"/>
    <s v="Yes"/>
    <x v="0"/>
    <s v="Yes"/>
    <s v="No"/>
    <s v="No"/>
    <s v="GSHP"/>
    <x v="1"/>
    <s v="No"/>
    <x v="0"/>
    <x v="4"/>
    <s v="Yes"/>
    <s v="Yes"/>
    <n v="2437553"/>
    <n v="0"/>
    <n v="1"/>
    <n v="0"/>
    <n v="0"/>
    <n v="0"/>
  </r>
  <r>
    <s v="Buildings of Excelence Round 1"/>
    <s v="Geneva Solar Village"/>
    <s v="Proposal"/>
    <s v="Early Design"/>
    <n v="9833814"/>
    <n v="178.99514006443511"/>
    <n v="0"/>
    <n v="0"/>
    <n v="0"/>
    <n v="1449800"/>
    <n v="0.1474300815533017"/>
    <n v="-1449800"/>
    <n v="-26.389268097344328"/>
    <n v="-0.1474300815533017"/>
    <n v="1547601"/>
    <s v="Onsite Solar electric (PV) Owned"/>
    <n v="69600"/>
    <n v="69600"/>
    <n v="6"/>
    <n v="3"/>
    <n v="72"/>
    <x v="3"/>
    <x v="3"/>
    <x v="1"/>
    <x v="0"/>
    <s v="Yes"/>
    <s v="Block and Plank"/>
    <s v="No"/>
    <x v="1"/>
    <s v="ERV"/>
    <x v="0"/>
    <s v="Yes"/>
    <x v="1"/>
    <s v="Yes"/>
    <s v="No"/>
    <s v="No"/>
    <s v="No"/>
    <x v="1"/>
    <s v="No"/>
    <x v="0"/>
    <x v="5"/>
    <s v="No"/>
    <s v="No"/>
    <n v="1590641"/>
    <n v="43040"/>
    <n v="0.97"/>
    <n v="5748"/>
    <n v="0.08"/>
    <n v="0.61799999999999999"/>
  </r>
  <r>
    <s v="Buildings of Excelence Round 1"/>
    <s v="Sendero Verde Building A"/>
    <s v="Proposal"/>
    <s v="Late Design"/>
    <n v="233000000"/>
    <n v="602.23057935615611"/>
    <n v="18640000"/>
    <n v="48.178446348492486"/>
    <n v="0.08"/>
    <n v="1050000"/>
    <n v="4.5064377682403432E-3"/>
    <n v="17590000"/>
    <n v="45.464531720492637"/>
    <n v="7.5493562231759653E-2"/>
    <n v="1449403"/>
    <s v="Onsite Solar electric (PV) Owned"/>
    <n v="386895"/>
    <n v="357029"/>
    <n v="1"/>
    <n v="36"/>
    <n v="383"/>
    <x v="2"/>
    <x v="0"/>
    <x v="1"/>
    <x v="0"/>
    <s v="Yes"/>
    <s v="Block and Plank"/>
    <s v="Yes"/>
    <x v="0"/>
    <s v="ERV"/>
    <x v="1"/>
    <s v="Yes"/>
    <x v="2"/>
    <s v="Yes"/>
    <s v="No"/>
    <s v="No"/>
    <s v="No"/>
    <x v="0"/>
    <s v="Yes"/>
    <x v="0"/>
    <x v="0"/>
    <s v="Yes"/>
    <s v="Yes"/>
    <n v="11093276"/>
    <n v="9643873"/>
    <n v="0.13065599377496784"/>
    <n v="171542.88"/>
    <n v="0.48047323886855131"/>
    <n v="24.926331433593095"/>
  </r>
  <r>
    <s v="Buildings of Excelence Round 1"/>
    <s v="425 Grand Concourse"/>
    <s v="Milestone 1"/>
    <s v="Late Design"/>
    <n v="178025884"/>
    <n v="572.87627028105476"/>
    <n v="5340776.5199999996"/>
    <n v="17.18628810843164"/>
    <n v="0.03"/>
    <n v="963900"/>
    <n v="5.8980187397917935E-3"/>
    <n v="4290776.5199999996"/>
    <n v="14.084517598903325"/>
    <n v="2.4101981260208204E-2"/>
    <s v="-"/>
    <s v="-"/>
    <n v="310758"/>
    <n v="264033"/>
    <n v="1"/>
    <n v="26"/>
    <n v="277"/>
    <x v="1"/>
    <x v="0"/>
    <x v="0"/>
    <x v="0"/>
    <s v="Yes"/>
    <s v="Panelized"/>
    <s v="Yes"/>
    <x v="0"/>
    <s v="ERV"/>
    <x v="1"/>
    <s v="Yes"/>
    <x v="2"/>
    <s v="No"/>
    <s v="No"/>
    <s v="No"/>
    <s v="No"/>
    <x v="0"/>
    <s v="Yes"/>
    <x v="0"/>
    <x v="0"/>
    <s v="No"/>
    <s v="Yes"/>
    <n v="13586516"/>
    <n v="13586516"/>
    <n v="0"/>
    <n v="211330.99"/>
    <n v="0.8003961247268333"/>
    <n v="43.720567129406163"/>
  </r>
  <r>
    <s v="Buildings of Excelence Round 1"/>
    <s v="Affordable and Sustainable Multifamily Housing for City of Hudson"/>
    <s v="Proposal"/>
    <s v="Early Design"/>
    <n v="22578074"/>
    <n v="235.44333444564944"/>
    <n v="2032026.66"/>
    <n v="21.189900100108449"/>
    <n v="0.09"/>
    <n v="1215000"/>
    <n v="5.3813270343608582E-2"/>
    <n v="817026.65999999992"/>
    <n v="8.5199242929840651"/>
    <n v="3.6186729656391414E-2"/>
    <n v="346716"/>
    <s v="Onsite Solar electric (PV) Owned_x000a_and_x000a_Remote Solar electric (PV) Owned"/>
    <n v="95896"/>
    <n v="91630"/>
    <n v="1"/>
    <n v="5"/>
    <n v="77"/>
    <x v="1"/>
    <x v="1"/>
    <x v="0"/>
    <x v="1"/>
    <s v="Yes"/>
    <s v="Steel Frame"/>
    <s v="No"/>
    <x v="0"/>
    <s v="ERV"/>
    <x v="2"/>
    <s v="Yes"/>
    <x v="0"/>
    <s v="Yes"/>
    <s v="No"/>
    <s v="No"/>
    <s v="No"/>
    <x v="0"/>
    <s v="Yes"/>
    <x v="0"/>
    <x v="4"/>
    <s v="No"/>
    <s v="Yes"/>
    <n v="1536630"/>
    <n v="1396441"/>
    <n v="9.1231461054385246E-2"/>
    <n v="89016.87"/>
    <n v="0.97148171996071153"/>
    <n v="14.562035955618587"/>
  </r>
  <r>
    <s v="Buildings of Excelence Round 1"/>
    <s v="St. Marks Passive House"/>
    <s v="Proposal"/>
    <s v="Late Design"/>
    <n v="6000000"/>
    <n v="361.4457831325301"/>
    <n v="420000.00000000006"/>
    <n v="25.30120481927711"/>
    <n v="7.0000000000000007E-2"/>
    <n v="266928"/>
    <n v="4.3702499999999998E-2"/>
    <n v="157785.00000000006"/>
    <n v="9.6102461074836807"/>
    <n v="2.6297500000000008E-2"/>
    <n v="59904"/>
    <s v="Onsite Solar electric (PV) Owned"/>
    <n v="15928"/>
    <n v="15928"/>
    <n v="1"/>
    <n v="5"/>
    <n v="10"/>
    <x v="2"/>
    <x v="0"/>
    <x v="0"/>
    <x v="0"/>
    <s v="Yes"/>
    <s v="Gut Rehab"/>
    <s v="No"/>
    <x v="0"/>
    <s v="ERV"/>
    <x v="0"/>
    <s v="Yes"/>
    <x v="0"/>
    <s v="Yes"/>
    <s v="Yes"/>
    <s v="No"/>
    <s v="No"/>
    <x v="0"/>
    <s v="No"/>
    <x v="0"/>
    <x v="0"/>
    <s v="Yes"/>
    <s v="No"/>
    <n v="362828"/>
    <n v="302924"/>
    <n v="0.16510302402240179"/>
    <n v="2283.23"/>
    <n v="0.14334693621295833"/>
    <n v="19.01833249623305"/>
  </r>
  <r>
    <s v="Buildings of Excelence Round 1"/>
    <s v="North Miller Passive Multifamily"/>
    <s v="Milestone 3"/>
    <s v="Under Construction"/>
    <n v="325000"/>
    <n v="81.82275931520644"/>
    <n v="48750"/>
    <n v="12.273413897280967"/>
    <n v="0.15"/>
    <n v="61470"/>
    <n v="0.17298461538461538"/>
    <n v="-7470"/>
    <n v="-3.202416918429003"/>
    <n v="-2.2984615384615385E-2"/>
    <n v="162212"/>
    <s v="Onsite Solar electric (PV) Owned_x000a_and_x000a_Remote Solar electric (PV) Owned"/>
    <n v="3972"/>
    <n v="3972"/>
    <n v="1"/>
    <n v="3"/>
    <n v="3"/>
    <x v="1"/>
    <x v="4"/>
    <x v="1"/>
    <x v="0"/>
    <s v="Yes"/>
    <s v="Cast in Place Concrete"/>
    <s v="No"/>
    <x v="1"/>
    <s v="ERV"/>
    <x v="0"/>
    <s v="Yes"/>
    <x v="1"/>
    <s v="Yes"/>
    <s v="No"/>
    <s v="No"/>
    <s v="No"/>
    <x v="1"/>
    <s v="No"/>
    <x v="1"/>
    <x v="4"/>
    <s v="No"/>
    <s v="No"/>
    <n v="162212"/>
    <n v="0"/>
    <n v="1"/>
    <n v="288"/>
    <n v="7.2507552870090641E-2"/>
    <n v="0"/>
  </r>
  <r>
    <s v="Buildings of Excelence Round 1"/>
    <s v="Park Avenue Green - Buildings of Excellence"/>
    <s v="Proposal"/>
    <s v="Under Construction"/>
    <n v="48000000"/>
    <n v="293.14230226635641"/>
    <n v="4800000"/>
    <n v="29.314230226635644"/>
    <n v="0.1"/>
    <n v="570520"/>
    <n v="1.1885833333333333E-2"/>
    <n v="4229480"/>
    <n v="25.829989678948106"/>
    <n v="8.811416666666666E-2"/>
    <n v="399210"/>
    <s v="Onsite Solar electric (PV) Owned"/>
    <n v="163743"/>
    <n v="159146"/>
    <n v="1"/>
    <n v="15"/>
    <n v="154"/>
    <x v="1"/>
    <x v="0"/>
    <x v="0"/>
    <x v="1"/>
    <s v="Yes"/>
    <s v="Wood Frame"/>
    <s v="Yes"/>
    <x v="0"/>
    <s v="ERV"/>
    <x v="1"/>
    <s v="Yes"/>
    <x v="0"/>
    <s v="Yes"/>
    <s v="No"/>
    <s v="No"/>
    <s v="No"/>
    <x v="0"/>
    <s v="Yes"/>
    <x v="0"/>
    <x v="2"/>
    <s v="Yes"/>
    <s v="Yes"/>
    <n v="7223793"/>
    <n v="6824583"/>
    <n v="5.5263211445842925E-2"/>
    <n v="268095.03000000003"/>
    <n v="1.684585412137283"/>
    <n v="41.678624429746613"/>
  </r>
  <r>
    <s v="Buildings of Excelence Round 1"/>
    <s v="Perdita Flats - Buildings of Excellence (RFP 3928)"/>
    <s v="Milestone 1"/>
    <s v="Under Construction"/>
    <n v="635000"/>
    <n v="179.98866213151928"/>
    <n v="76200"/>
    <n v="21.598639455782312"/>
    <n v="0.12"/>
    <n v="84960"/>
    <n v="0.13379527559055118"/>
    <n v="-8760"/>
    <n v="-2.4829931972789114"/>
    <n v="-1.3795275590551182E-2"/>
    <n v="135042"/>
    <s v="Onsite Solar electric (PV) Owned"/>
    <n v="3528"/>
    <n v="3528"/>
    <n v="1"/>
    <n v="3"/>
    <n v="4"/>
    <x v="3"/>
    <x v="5"/>
    <x v="1"/>
    <x v="1"/>
    <s v="Yes"/>
    <s v="Block and Plank"/>
    <s v="Yes"/>
    <x v="4"/>
    <s v="ERV"/>
    <x v="2"/>
    <s v="Yes"/>
    <x v="1"/>
    <s v="Yes"/>
    <s v="No"/>
    <s v="No"/>
    <s v="No"/>
    <x v="2"/>
    <s v="No"/>
    <x v="0"/>
    <x v="0"/>
    <s v="No"/>
    <s v="No"/>
    <n v="135042"/>
    <n v="135042"/>
    <n v="0"/>
    <n v="1862.52"/>
    <n v="0.52792517006802719"/>
    <n v="38.277210884353742"/>
  </r>
  <r>
    <s v="Buildings of Excelence Round 1"/>
    <s v="515 East 86th Street "/>
    <s v="Milestone 2"/>
    <s v="Under Construction"/>
    <n v="61590062"/>
    <n v="441.784509224457"/>
    <n v="677490.68199999991"/>
    <n v="4.8596296014690266"/>
    <n v="1.0999999999999999E-2"/>
    <n v="612947.30000000005"/>
    <n v="8.9706030820361892E-3"/>
    <n v="124990.68199999991"/>
    <n v="0.46296862536940769"/>
    <n v="2.0293969179638089E-3"/>
    <s v="-"/>
    <s v="-"/>
    <n v="139412"/>
    <n v="137000"/>
    <n v="1"/>
    <n v="22"/>
    <n v="140"/>
    <x v="2"/>
    <x v="0"/>
    <x v="0"/>
    <x v="0"/>
    <s v="Yes"/>
    <s v="Cast in Place Concrete"/>
    <s v="Yes"/>
    <x v="0"/>
    <s v="ERV"/>
    <x v="1"/>
    <s v="Yes"/>
    <x v="0"/>
    <s v="No"/>
    <s v="No"/>
    <s v="No"/>
    <s v="No"/>
    <x v="0"/>
    <s v="Yes"/>
    <x v="0"/>
    <x v="0"/>
    <s v="No"/>
    <s v="Yes"/>
    <n v="3897065"/>
    <n v="3897065"/>
    <n v="0"/>
    <n v="72696.42"/>
    <n v="0.53063080291970799"/>
    <n v="27.953583622643674"/>
  </r>
  <r>
    <s v="Buildings of Excelence Round 1"/>
    <s v="La Central Building C"/>
    <s v="Proposal"/>
    <s v="Early Design"/>
    <n v="86149665.280000001"/>
    <n v="516.76053337812141"/>
    <n v="4307483.2640000004"/>
    <n v="25.838026668906075"/>
    <n v="0.05"/>
    <n v="1300000"/>
    <n v="1.5090018002679348E-2"/>
    <n v="3007483.2640000004"/>
    <n v="18.040100917156039"/>
    <n v="3.4909981997320656E-2"/>
    <n v="1465877"/>
    <s v="Onsite Solar electric (PV) Owned"/>
    <n v="166711"/>
    <n v="159076"/>
    <n v="1"/>
    <n v="13"/>
    <n v="168"/>
    <x v="2"/>
    <x v="0"/>
    <x v="0"/>
    <x v="1"/>
    <s v="Yes"/>
    <s v="Gut Rehab"/>
    <s v="Yes"/>
    <x v="0"/>
    <s v="ERV"/>
    <x v="0"/>
    <s v="Yes"/>
    <x v="0"/>
    <s v="Yes"/>
    <s v="No"/>
    <s v="No"/>
    <s v="No"/>
    <x v="0"/>
    <s v="No"/>
    <x v="0"/>
    <x v="0"/>
    <s v="Yes"/>
    <s v="Yes"/>
    <n v="6241173"/>
    <n v="4775296"/>
    <n v="0.23487203447172511"/>
    <n v="65284.1"/>
    <n v="0.41039565993613114"/>
    <n v="28.644156654329947"/>
  </r>
  <r>
    <s v="Buildings of Excelence Round 1"/>
    <s v="Engine 16"/>
    <s v="Proposal"/>
    <s v="Late Design"/>
    <n v="8400000"/>
    <n v="639.56144358154404"/>
    <n v="0"/>
    <n v="0"/>
    <n v="0"/>
    <n v="203410"/>
    <n v="2.421547619047619E-2"/>
    <n v="-203410"/>
    <n v="-15.487284909395463"/>
    <n v="-2.421547619047619E-2"/>
    <n v="64380"/>
    <s v="Onsite Solar electric (PV) Owned"/>
    <n v="13134"/>
    <n v="10450"/>
    <n v="1"/>
    <n v="5"/>
    <n v="4"/>
    <x v="2"/>
    <x v="0"/>
    <x v="0"/>
    <x v="1"/>
    <s v="Yes"/>
    <s v="ICF and Concrete Deck"/>
    <s v="Yes"/>
    <x v="0"/>
    <s v="ERV"/>
    <x v="0"/>
    <s v="Yes"/>
    <x v="0"/>
    <s v="Yes"/>
    <s v="No"/>
    <s v="No"/>
    <s v="No"/>
    <x v="0"/>
    <s v="No"/>
    <x v="1"/>
    <x v="0"/>
    <s v="No"/>
    <s v="Yes"/>
    <n v="316383"/>
    <n v="252002"/>
    <n v="0.20349070588495588"/>
    <n v="16949"/>
    <n v="1.6219138755980862"/>
    <n v="19.186995583980508"/>
  </r>
  <r>
    <s v="Buildings of Excelence Round 1"/>
    <s v="Zero Place"/>
    <s v="Milestone 1"/>
    <s v="Late Design"/>
    <n v="10547313"/>
    <n v="166.57158875552747"/>
    <n v="633200"/>
    <n v="10"/>
    <n v="6.0034247585143252E-2"/>
    <n v="851500"/>
    <n v="8.0731462126894304E-2"/>
    <n v="-218300"/>
    <n v="-3.4475679090334808"/>
    <n v="-2.0697214541751059E-2"/>
    <n v="1010475"/>
    <s v="Onsite Solar electric (PV) Owned"/>
    <n v="63320"/>
    <n v="54860"/>
    <n v="1"/>
    <n v="4"/>
    <n v="46"/>
    <x v="3"/>
    <x v="4"/>
    <x v="1"/>
    <x v="0"/>
    <s v="Yes"/>
    <s v="Block and Plank"/>
    <s v="Yes"/>
    <x v="3"/>
    <s v="ERV"/>
    <x v="4"/>
    <s v="Yes"/>
    <x v="0"/>
    <s v="Yes"/>
    <s v="Yes"/>
    <s v="No"/>
    <s v="No"/>
    <x v="1"/>
    <s v="No"/>
    <x v="0"/>
    <x v="0"/>
    <s v="No"/>
    <s v="Yes"/>
    <n v="1010475"/>
    <n v="0"/>
    <n v="1"/>
    <n v="-258.68"/>
    <n v="-4.7152752460809331E-3"/>
    <n v="0"/>
  </r>
  <r>
    <s v="Buildings of Excelence Round 1"/>
    <s v="HELP ONE"/>
    <s v="Proposal"/>
    <s v="Late Design"/>
    <n v="76800000"/>
    <n v="396.89922480620157"/>
    <n v="7680000"/>
    <n v="39.689922480620154"/>
    <n v="0.1"/>
    <n v="1300000"/>
    <n v="1.6927083333333332E-2"/>
    <n v="6380000"/>
    <n v="32.97157622739018"/>
    <n v="8.3072916666666663E-2"/>
    <n v="387679"/>
    <s v="Onsite Solar electric (PV) Owned"/>
    <n v="193500"/>
    <n v="182700"/>
    <n v="1"/>
    <n v="10"/>
    <n v="178"/>
    <x v="0"/>
    <x v="0"/>
    <x v="0"/>
    <x v="0"/>
    <s v="Yes"/>
    <s v="Panelized"/>
    <s v="Yes"/>
    <x v="0"/>
    <s v="ERV"/>
    <x v="1"/>
    <s v="Yes"/>
    <x v="0"/>
    <s v="Yes"/>
    <s v="No"/>
    <s v="No"/>
    <s v="No"/>
    <x v="0"/>
    <s v="Yes"/>
    <x v="0"/>
    <x v="0"/>
    <s v="Yes"/>
    <s v="Yes"/>
    <n v="7353000"/>
    <n v="6965321"/>
    <n v="5.2723922208622334E-2"/>
    <n v="486270.2"/>
    <n v="2.6615774493705531"/>
    <n v="35.99649095607235"/>
  </r>
  <r>
    <s v="Buildings of Excelence Round 1"/>
    <s v="Village Grove"/>
    <s v="Proposal"/>
    <s v="Under Construction"/>
    <n v="7999372"/>
    <n v="171.60878705968165"/>
    <n v="0"/>
    <n v="0"/>
    <n v="0"/>
    <n v="1177480"/>
    <n v="0.14404630763514936"/>
    <n v="-1152280"/>
    <n v="-25.260222250825933"/>
    <n v="-0.14404630763514936"/>
    <n v="1905067"/>
    <s v="Remote Solar electric (PV) Owned"/>
    <n v="46614"/>
    <n v="46614"/>
    <n v="1"/>
    <n v="2"/>
    <n v="40"/>
    <x v="1"/>
    <x v="5"/>
    <x v="0"/>
    <x v="0"/>
    <s v="Yes"/>
    <s v="Wood Frame"/>
    <s v="No"/>
    <x v="3"/>
    <s v="ERV"/>
    <x v="4"/>
    <s v="Yes"/>
    <x v="1"/>
    <s v="Yes"/>
    <s v="No"/>
    <s v="No"/>
    <s v="No"/>
    <x v="1"/>
    <s v="No"/>
    <x v="0"/>
    <x v="0"/>
    <s v="No"/>
    <s v="No"/>
    <n v="2252743"/>
    <n v="0"/>
    <n v="1"/>
    <n v="0"/>
    <n v="0"/>
    <n v="0"/>
  </r>
  <r>
    <s v="Buildings of Excelence Round 1"/>
    <s v="Westgate Apartments"/>
    <s v="Proposal"/>
    <s v="Early Design"/>
    <n v="10086687"/>
    <n v="200.85"/>
    <n v="1700000"/>
    <n v="3.3851055356431701"/>
    <n v="1.685389860912706E-2"/>
    <n v="1368000"/>
    <n v="0.12640423956845295"/>
    <n v="-1105000"/>
    <n v="4.0987654320987659"/>
    <n v="-0.10955034095932589"/>
    <n v="2751279"/>
    <s v="Onsite Solar electric (PV) Owned_x000a_and_x000a_Remote Solar electric (PV) Leased"/>
    <n v="81000"/>
    <n v="81000"/>
    <n v="1"/>
    <n v="4"/>
    <n v="80"/>
    <x v="1"/>
    <x v="2"/>
    <x v="2"/>
    <x v="2"/>
    <s v="Yes"/>
    <m/>
    <s v="Yes"/>
    <x v="1"/>
    <s v="ERV"/>
    <x v="2"/>
    <s v="Yes"/>
    <x v="1"/>
    <s v="Yes"/>
    <s v="Yes"/>
    <s v="No"/>
    <s v="No"/>
    <x v="1"/>
    <s v="No"/>
    <x v="0"/>
    <x v="0"/>
    <s v="No"/>
    <s v="No"/>
    <n v="3527424"/>
    <n v="776145"/>
    <n v="0.77996832816242112"/>
    <n v="22950"/>
    <n v="0.49382716049382713"/>
    <n v="9.582037037037036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A6EB054-35A9-4977-B881-480B96FD3F52}" name="PivotTable6" cacheId="2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D32:J38" firstHeaderRow="0" firstDataRow="1" firstDataCol="1"/>
  <pivotFields count="49">
    <pivotField showAll="0"/>
    <pivotField showAll="0"/>
    <pivotField showAll="0"/>
    <pivotField showAll="0"/>
    <pivotField dataField="1" showAll="0"/>
    <pivotField numFmtId="8" showAll="0"/>
    <pivotField showAll="0"/>
    <pivotField dataField="1" showAll="0"/>
    <pivotField showAll="0"/>
    <pivotField showAll="0"/>
    <pivotField showAll="0"/>
    <pivotField numFmtId="8" showAll="0"/>
    <pivotField dataField="1" showAll="0"/>
    <pivotField showAll="0"/>
    <pivotField showAll="0"/>
    <pivotField showAll="0"/>
    <pivotField showAll="0"/>
    <pivotField showAll="0"/>
    <pivotField showAll="0"/>
    <pivotField showAll="0"/>
    <pivotField showAll="0"/>
    <pivotField showAll="0">
      <items count="5">
        <item x="0"/>
        <item x="3"/>
        <item x="2"/>
        <item x="1"/>
        <item t="default"/>
      </items>
    </pivotField>
    <pivotField showAll="0">
      <items count="7">
        <item x="1"/>
        <item x="3"/>
        <item x="2"/>
        <item x="4"/>
        <item x="0"/>
        <item x="5"/>
        <item t="default"/>
      </items>
    </pivotField>
    <pivotField showAll="0">
      <items count="5">
        <item x="0"/>
        <item x="1"/>
        <item m="1" x="3"/>
        <item x="2"/>
        <item t="default"/>
      </items>
    </pivotField>
    <pivotField showAll="0">
      <items count="5">
        <item x="0"/>
        <item x="1"/>
        <item m="1" x="3"/>
        <item x="2"/>
        <item t="default"/>
      </items>
    </pivotField>
    <pivotField showAll="0"/>
    <pivotField showAll="0"/>
    <pivotField showAll="0"/>
    <pivotField showAll="0"/>
    <pivotField showAll="0"/>
    <pivotField axis="axisRow" dataField="1" showAll="0">
      <items count="7">
        <item x="0"/>
        <item x="2"/>
        <item x="4"/>
        <item m="1" x="5"/>
        <item x="3"/>
        <item x="1"/>
        <item t="default"/>
      </items>
    </pivotField>
    <pivotField showAll="0"/>
    <pivotField showAll="0">
      <items count="4">
        <item x="2"/>
        <item x="1"/>
        <item x="0"/>
        <item t="default"/>
      </items>
    </pivotField>
    <pivotField showAll="0"/>
    <pivotField showAll="0"/>
    <pivotField showAll="0"/>
    <pivotField showAll="0"/>
    <pivotField showAll="0">
      <items count="4">
        <item x="0"/>
        <item x="1"/>
        <item x="2"/>
        <item t="default"/>
      </items>
    </pivotField>
    <pivotField showAll="0"/>
    <pivotField showAll="0"/>
    <pivotField showAll="0">
      <items count="7">
        <item x="2"/>
        <item x="1"/>
        <item x="0"/>
        <item x="3"/>
        <item x="5"/>
        <item x="4"/>
        <item t="default"/>
      </items>
    </pivotField>
    <pivotField showAll="0"/>
    <pivotField showAll="0"/>
    <pivotField showAll="0"/>
    <pivotField showAll="0"/>
    <pivotField dataField="1" showAll="0"/>
    <pivotField showAll="0"/>
    <pivotField dataField="1" showAll="0"/>
    <pivotField showAll="0"/>
  </pivotFields>
  <rowFields count="1">
    <field x="30"/>
  </rowFields>
  <rowItems count="6">
    <i>
      <x/>
    </i>
    <i>
      <x v="1"/>
    </i>
    <i>
      <x v="2"/>
    </i>
    <i>
      <x v="4"/>
    </i>
    <i>
      <x v="5"/>
    </i>
    <i t="grand">
      <x/>
    </i>
  </rowItems>
  <colFields count="1">
    <field x="-2"/>
  </colFields>
  <colItems count="6">
    <i>
      <x/>
    </i>
    <i i="1">
      <x v="1"/>
    </i>
    <i i="2">
      <x v="2"/>
    </i>
    <i i="3">
      <x v="3"/>
    </i>
    <i i="4">
      <x v="4"/>
    </i>
    <i i="5">
      <x v="5"/>
    </i>
  </colItems>
  <dataFields count="6">
    <dataField name="Count of DHW" fld="30" subtotal="count" baseField="0" baseItem="0"/>
    <dataField name="Average of Proposal Building Only Cost " fld="4" subtotal="average" baseField="29" baseItem="0" numFmtId="164"/>
    <dataField name="Average of Proposal Incremental Cost Per Sqft. (before credits and incentives)" fld="7" subtotal="average" baseField="29" baseItem="0" numFmtId="164"/>
    <dataField name="Average of Proposal Incremental Cost Per Sqft. (after credits and incentives)" fld="12" subtotal="average" baseField="29" baseItem="0" numFmtId="164"/>
    <dataField name="Average of Annual Energy Cost/SQFT" fld="47" subtotal="average" baseField="21" baseItem="0" numFmtId="165"/>
    <dataField name="Average of % Renewable Energy" fld="45" subtotal="average" baseField="21" baseItem="0" numFmtId="9"/>
  </dataFields>
  <formats count="24">
    <format dxfId="225">
      <pivotArea type="all" dataOnly="0" outline="0" fieldPosition="0"/>
    </format>
    <format dxfId="224">
      <pivotArea type="all" dataOnly="0" outline="0" fieldPosition="0"/>
    </format>
    <format dxfId="223">
      <pivotArea outline="0" collapsedLevelsAreSubtotals="1" fieldPosition="0"/>
    </format>
    <format dxfId="222">
      <pivotArea field="22" type="button" dataOnly="0" labelOnly="1" outline="0"/>
    </format>
    <format dxfId="221">
      <pivotArea type="all" dataOnly="0" outline="0" fieldPosition="0"/>
    </format>
    <format dxfId="220">
      <pivotArea outline="0" collapsedLevelsAreSubtotals="1" fieldPosition="0"/>
    </format>
    <format dxfId="219">
      <pivotArea field="22" type="button" dataOnly="0" labelOnly="1" outline="0"/>
    </format>
    <format dxfId="218">
      <pivotArea dataOnly="0" labelOnly="1" grandRow="1" outline="0" fieldPosition="0"/>
    </format>
    <format dxfId="217">
      <pivotArea field="22" type="button" dataOnly="0" labelOnly="1" outline="0"/>
    </format>
    <format dxfId="216">
      <pivotArea outline="0" fieldPosition="0">
        <references count="1">
          <reference field="4294967294" count="1">
            <x v="4"/>
          </reference>
        </references>
      </pivotArea>
    </format>
    <format dxfId="215">
      <pivotArea outline="0" fieldPosition="0">
        <references count="1">
          <reference field="4294967294" count="1">
            <x v="5"/>
          </reference>
        </references>
      </pivotArea>
    </format>
    <format dxfId="214">
      <pivotArea type="all" dataOnly="0" outline="0" fieldPosition="0"/>
    </format>
    <format dxfId="213">
      <pivotArea dataOnly="0" labelOnly="1" outline="0" fieldPosition="0">
        <references count="1">
          <reference field="4294967294" count="3">
            <x v="0"/>
            <x v="4"/>
            <x v="5"/>
          </reference>
        </references>
      </pivotArea>
    </format>
    <format dxfId="212">
      <pivotArea outline="0" collapsedLevelsAreSubtotals="1" fieldPosition="0">
        <references count="1">
          <reference field="4294967294" count="3" selected="0">
            <x v="1"/>
            <x v="2"/>
            <x v="3"/>
          </reference>
        </references>
      </pivotArea>
    </format>
    <format dxfId="211">
      <pivotArea dataOnly="0" labelOnly="1" outline="0" fieldPosition="0">
        <references count="1">
          <reference field="4294967294" count="3">
            <x v="1"/>
            <x v="2"/>
            <x v="3"/>
          </reference>
        </references>
      </pivotArea>
    </format>
    <format dxfId="210">
      <pivotArea field="30" type="button" dataOnly="0" labelOnly="1" outline="0" axis="axisRow" fieldPosition="0"/>
    </format>
    <format dxfId="209">
      <pivotArea dataOnly="0" labelOnly="1" fieldPosition="0">
        <references count="1">
          <reference field="30" count="0"/>
        </references>
      </pivotArea>
    </format>
    <format dxfId="208">
      <pivotArea dataOnly="0" labelOnly="1" grandRow="1" outline="0" fieldPosition="0"/>
    </format>
    <format dxfId="207">
      <pivotArea type="all" dataOnly="0" outline="0" fieldPosition="0"/>
    </format>
    <format dxfId="206">
      <pivotArea outline="0" collapsedLevelsAreSubtotals="1" fieldPosition="0"/>
    </format>
    <format dxfId="205">
      <pivotArea field="30" type="button" dataOnly="0" labelOnly="1" outline="0" axis="axisRow" fieldPosition="0"/>
    </format>
    <format dxfId="204">
      <pivotArea dataOnly="0" labelOnly="1" fieldPosition="0">
        <references count="1">
          <reference field="30" count="0"/>
        </references>
      </pivotArea>
    </format>
    <format dxfId="203">
      <pivotArea dataOnly="0" labelOnly="1" grandRow="1" outline="0" fieldPosition="0"/>
    </format>
    <format dxfId="202">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48772E8-FFEE-48F2-A863-95F8277AF83A}" name="PivotTable2" cacheId="2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D15:J19" firstHeaderRow="0" firstDataRow="1" firstDataCol="1"/>
  <pivotFields count="49">
    <pivotField showAll="0"/>
    <pivotField showAll="0"/>
    <pivotField showAll="0"/>
    <pivotField showAll="0"/>
    <pivotField showAll="0"/>
    <pivotField dataField="1" numFmtId="8" showAll="0"/>
    <pivotField showAll="0"/>
    <pivotField dataField="1" showAll="0"/>
    <pivotField showAll="0"/>
    <pivotField showAll="0"/>
    <pivotField showAll="0"/>
    <pivotField numFmtId="8" showAll="0"/>
    <pivotField dataField="1" showAll="0"/>
    <pivotField showAll="0"/>
    <pivotField showAll="0"/>
    <pivotField showAll="0"/>
    <pivotField showAll="0"/>
    <pivotField showAll="0"/>
    <pivotField showAll="0"/>
    <pivotField showAll="0"/>
    <pivotField showAll="0"/>
    <pivotField showAll="0">
      <items count="5">
        <item x="0"/>
        <item x="3"/>
        <item x="2"/>
        <item x="1"/>
        <item t="default"/>
      </items>
    </pivotField>
    <pivotField showAll="0">
      <items count="7">
        <item x="1"/>
        <item x="3"/>
        <item x="2"/>
        <item x="4"/>
        <item x="0"/>
        <item x="5"/>
        <item t="default"/>
      </items>
    </pivotField>
    <pivotField axis="axisRow" dataField="1" showAll="0">
      <items count="5">
        <item m="1" x="3"/>
        <item x="2"/>
        <item x="0"/>
        <item x="1"/>
        <item t="default"/>
      </items>
    </pivotField>
    <pivotField showAll="0">
      <items count="5">
        <item x="0"/>
        <item x="1"/>
        <item m="1" x="3"/>
        <item x="2"/>
        <item t="default"/>
      </items>
    </pivotField>
    <pivotField showAll="0"/>
    <pivotField showAll="0"/>
    <pivotField showAll="0"/>
    <pivotField showAll="0"/>
    <pivotField showAll="0"/>
    <pivotField showAll="0"/>
    <pivotField showAll="0"/>
    <pivotField showAll="0">
      <items count="4">
        <item x="2"/>
        <item x="1"/>
        <item x="0"/>
        <item t="default"/>
      </items>
    </pivotField>
    <pivotField showAll="0"/>
    <pivotField showAll="0"/>
    <pivotField showAll="0"/>
    <pivotField showAll="0"/>
    <pivotField showAll="0">
      <items count="4">
        <item x="0"/>
        <item x="1"/>
        <item x="2"/>
        <item t="default"/>
      </items>
    </pivotField>
    <pivotField showAll="0"/>
    <pivotField showAll="0"/>
    <pivotField showAll="0">
      <items count="7">
        <item x="2"/>
        <item x="1"/>
        <item x="0"/>
        <item x="3"/>
        <item x="5"/>
        <item x="4"/>
        <item t="default"/>
      </items>
    </pivotField>
    <pivotField showAll="0"/>
    <pivotField showAll="0"/>
    <pivotField showAll="0"/>
    <pivotField showAll="0"/>
    <pivotField dataField="1" showAll="0"/>
    <pivotField showAll="0"/>
    <pivotField dataField="1" showAll="0"/>
    <pivotField showAll="0"/>
  </pivotFields>
  <rowFields count="1">
    <field x="23"/>
  </rowFields>
  <rowItems count="4">
    <i>
      <x v="1"/>
    </i>
    <i>
      <x v="2"/>
    </i>
    <i>
      <x v="3"/>
    </i>
    <i t="grand">
      <x/>
    </i>
  </rowItems>
  <colFields count="1">
    <field x="-2"/>
  </colFields>
  <colItems count="6">
    <i>
      <x/>
    </i>
    <i i="1">
      <x v="1"/>
    </i>
    <i i="2">
      <x v="2"/>
    </i>
    <i i="3">
      <x v="3"/>
    </i>
    <i i="4">
      <x v="4"/>
    </i>
    <i i="5">
      <x v="5"/>
    </i>
  </colItems>
  <dataFields count="6">
    <dataField name="Count of All Electric" fld="23" subtotal="count" baseField="0" baseItem="0"/>
    <dataField name="Average of Proposal Cost Per Total Sqft." fld="5" subtotal="average" baseField="23" baseItem="0" numFmtId="164"/>
    <dataField name="Average of Proposal Incremental Cost Per Sqft. (before credits and incentives)" fld="7" subtotal="average" baseField="23" baseItem="0" numFmtId="164"/>
    <dataField name="Average of Proposal Incremental Cost Per Sqft. (after credits and incentives)" fld="12" subtotal="average" baseField="23" baseItem="0" numFmtId="164"/>
    <dataField name="Average of Annual Energy Cost/SQFT" fld="47" subtotal="average" baseField="21" baseItem="0" numFmtId="165"/>
    <dataField name="Average of % Renewable Energy" fld="45" subtotal="average" baseField="21" baseItem="0" numFmtId="9"/>
  </dataFields>
  <formats count="24">
    <format dxfId="249">
      <pivotArea type="all" dataOnly="0" outline="0" fieldPosition="0"/>
    </format>
    <format dxfId="248">
      <pivotArea type="all" dataOnly="0" outline="0" fieldPosition="0"/>
    </format>
    <format dxfId="247">
      <pivotArea outline="0" collapsedLevelsAreSubtotals="1" fieldPosition="0"/>
    </format>
    <format dxfId="246">
      <pivotArea field="22" type="button" dataOnly="0" labelOnly="1" outline="0"/>
    </format>
    <format dxfId="245">
      <pivotArea type="all" dataOnly="0" outline="0" fieldPosition="0"/>
    </format>
    <format dxfId="244">
      <pivotArea outline="0" collapsedLevelsAreSubtotals="1" fieldPosition="0"/>
    </format>
    <format dxfId="243">
      <pivotArea field="22" type="button" dataOnly="0" labelOnly="1" outline="0"/>
    </format>
    <format dxfId="242">
      <pivotArea dataOnly="0" labelOnly="1" grandRow="1" outline="0" fieldPosition="0"/>
    </format>
    <format dxfId="241">
      <pivotArea field="22" type="button" dataOnly="0" labelOnly="1" outline="0"/>
    </format>
    <format dxfId="240">
      <pivotArea outline="0" fieldPosition="0">
        <references count="1">
          <reference field="4294967294" count="1">
            <x v="4"/>
          </reference>
        </references>
      </pivotArea>
    </format>
    <format dxfId="239">
      <pivotArea outline="0" fieldPosition="0">
        <references count="1">
          <reference field="4294967294" count="1">
            <x v="5"/>
          </reference>
        </references>
      </pivotArea>
    </format>
    <format dxfId="238">
      <pivotArea type="all" dataOnly="0" outline="0" fieldPosition="0"/>
    </format>
    <format dxfId="237">
      <pivotArea dataOnly="0" labelOnly="1" outline="0" fieldPosition="0">
        <references count="1">
          <reference field="4294967294" count="3">
            <x v="0"/>
            <x v="4"/>
            <x v="5"/>
          </reference>
        </references>
      </pivotArea>
    </format>
    <format dxfId="236">
      <pivotArea outline="0" collapsedLevelsAreSubtotals="1" fieldPosition="0">
        <references count="1">
          <reference field="4294967294" count="3" selected="0">
            <x v="1"/>
            <x v="2"/>
            <x v="3"/>
          </reference>
        </references>
      </pivotArea>
    </format>
    <format dxfId="235">
      <pivotArea dataOnly="0" labelOnly="1" outline="0" fieldPosition="0">
        <references count="1">
          <reference field="4294967294" count="3">
            <x v="1"/>
            <x v="2"/>
            <x v="3"/>
          </reference>
        </references>
      </pivotArea>
    </format>
    <format dxfId="234">
      <pivotArea field="23" type="button" dataOnly="0" labelOnly="1" outline="0" axis="axisRow" fieldPosition="0"/>
    </format>
    <format dxfId="233">
      <pivotArea dataOnly="0" labelOnly="1" fieldPosition="0">
        <references count="1">
          <reference field="23" count="0"/>
        </references>
      </pivotArea>
    </format>
    <format dxfId="232">
      <pivotArea dataOnly="0" labelOnly="1" grandRow="1" outline="0" fieldPosition="0"/>
    </format>
    <format dxfId="231">
      <pivotArea type="all" dataOnly="0" outline="0" fieldPosition="0"/>
    </format>
    <format dxfId="230">
      <pivotArea outline="0" collapsedLevelsAreSubtotals="1" fieldPosition="0"/>
    </format>
    <format dxfId="229">
      <pivotArea field="23" type="button" dataOnly="0" labelOnly="1" outline="0" axis="axisRow" fieldPosition="0"/>
    </format>
    <format dxfId="228">
      <pivotArea dataOnly="0" labelOnly="1" fieldPosition="0">
        <references count="1">
          <reference field="23" count="0"/>
        </references>
      </pivotArea>
    </format>
    <format dxfId="227">
      <pivotArea dataOnly="0" labelOnly="1" grandRow="1" outline="0" fieldPosition="0"/>
    </format>
    <format dxfId="226">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84DBB11-9829-4C9E-8D77-F8E330BF5818}" name="PivotTable1" cacheId="2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D4:J11" firstHeaderRow="0" firstDataRow="1" firstDataCol="1"/>
  <pivotFields count="49">
    <pivotField showAll="0"/>
    <pivotField showAll="0"/>
    <pivotField showAll="0"/>
    <pivotField showAll="0"/>
    <pivotField showAll="0"/>
    <pivotField dataField="1" numFmtId="8" showAll="0"/>
    <pivotField showAll="0"/>
    <pivotField dataField="1" showAll="0"/>
    <pivotField showAll="0"/>
    <pivotField showAll="0"/>
    <pivotField showAll="0"/>
    <pivotField numFmtId="8" showAll="0"/>
    <pivotField dataField="1" showAll="0"/>
    <pivotField showAll="0"/>
    <pivotField showAll="0"/>
    <pivotField showAll="0"/>
    <pivotField showAll="0"/>
    <pivotField showAll="0"/>
    <pivotField showAll="0"/>
    <pivotField showAll="0"/>
    <pivotField showAll="0"/>
    <pivotField showAll="0">
      <items count="5">
        <item x="0"/>
        <item x="3"/>
        <item x="2"/>
        <item x="1"/>
        <item t="default"/>
      </items>
    </pivotField>
    <pivotField axis="axisRow" dataField="1" showAll="0">
      <items count="7">
        <item x="1"/>
        <item x="3"/>
        <item x="2"/>
        <item x="4"/>
        <item x="0"/>
        <item x="5"/>
        <item t="default"/>
      </items>
    </pivotField>
    <pivotField showAll="0">
      <items count="5">
        <item x="0"/>
        <item x="1"/>
        <item m="1" x="3"/>
        <item x="2"/>
        <item t="default"/>
      </items>
    </pivotField>
    <pivotField showAll="0">
      <items count="5">
        <item x="0"/>
        <item x="1"/>
        <item m="1" x="3"/>
        <item x="2"/>
        <item t="default"/>
      </items>
    </pivotField>
    <pivotField showAll="0"/>
    <pivotField showAll="0"/>
    <pivotField showAll="0"/>
    <pivotField showAll="0"/>
    <pivotField showAll="0"/>
    <pivotField showAll="0"/>
    <pivotField showAll="0"/>
    <pivotField showAll="0">
      <items count="4">
        <item x="2"/>
        <item x="1"/>
        <item x="0"/>
        <item t="default"/>
      </items>
    </pivotField>
    <pivotField showAll="0"/>
    <pivotField showAll="0"/>
    <pivotField showAll="0"/>
    <pivotField showAll="0"/>
    <pivotField showAll="0">
      <items count="4">
        <item x="0"/>
        <item x="1"/>
        <item x="2"/>
        <item t="default"/>
      </items>
    </pivotField>
    <pivotField showAll="0"/>
    <pivotField showAll="0"/>
    <pivotField showAll="0">
      <items count="7">
        <item x="2"/>
        <item x="1"/>
        <item x="0"/>
        <item x="3"/>
        <item x="5"/>
        <item x="4"/>
        <item t="default"/>
      </items>
    </pivotField>
    <pivotField showAll="0"/>
    <pivotField showAll="0"/>
    <pivotField showAll="0"/>
    <pivotField showAll="0"/>
    <pivotField dataField="1" showAll="0"/>
    <pivotField showAll="0"/>
    <pivotField dataField="1" showAll="0"/>
    <pivotField showAll="0"/>
  </pivotFields>
  <rowFields count="1">
    <field x="22"/>
  </rowFields>
  <rowItems count="7">
    <i>
      <x/>
    </i>
    <i>
      <x v="1"/>
    </i>
    <i>
      <x v="2"/>
    </i>
    <i>
      <x v="3"/>
    </i>
    <i>
      <x v="4"/>
    </i>
    <i>
      <x v="5"/>
    </i>
    <i t="grand">
      <x/>
    </i>
  </rowItems>
  <colFields count="1">
    <field x="-2"/>
  </colFields>
  <colItems count="6">
    <i>
      <x/>
    </i>
    <i i="1">
      <x v="1"/>
    </i>
    <i i="2">
      <x v="2"/>
    </i>
    <i i="3">
      <x v="3"/>
    </i>
    <i i="4">
      <x v="4"/>
    </i>
    <i i="5">
      <x v="5"/>
    </i>
  </colItems>
  <dataFields count="6">
    <dataField name="Count of REDC Region" fld="22" subtotal="count" baseField="44" baseItem="0"/>
    <dataField name="Average of Proposal Cost Per Total Sqft." fld="5" subtotal="average" baseField="22" baseItem="0" numFmtId="164"/>
    <dataField name="Average of Proposal Incremental Cost Per Sqft. (before credits and incentives)" fld="7" subtotal="average" baseField="22" baseItem="0" numFmtId="164"/>
    <dataField name="Average of Proposal Incremental Cost Per Sqft. (after credits and incentives)" fld="12" subtotal="average" baseField="22" baseItem="0" numFmtId="164"/>
    <dataField name="Average of Annual Energy Cost/SQFT" fld="47" subtotal="average" baseField="21" baseItem="0" numFmtId="165"/>
    <dataField name="Average of % Renewable Energy" fld="45" subtotal="average" baseField="21" baseItem="0" numFmtId="9"/>
  </dataFields>
  <formats count="26">
    <format dxfId="275">
      <pivotArea type="all" dataOnly="0" outline="0" fieldPosition="0"/>
    </format>
    <format dxfId="274">
      <pivotArea type="all" dataOnly="0" outline="0" fieldPosition="0"/>
    </format>
    <format dxfId="273">
      <pivotArea outline="0" collapsedLevelsAreSubtotals="1" fieldPosition="0"/>
    </format>
    <format dxfId="272">
      <pivotArea dataOnly="0" labelOnly="1" outline="0" fieldPosition="0">
        <references count="1">
          <reference field="4294967294" count="1">
            <x v="0"/>
          </reference>
        </references>
      </pivotArea>
    </format>
    <format dxfId="271">
      <pivotArea type="all" dataOnly="0" outline="0" fieldPosition="0"/>
    </format>
    <format dxfId="270">
      <pivotArea outline="0" collapsedLevelsAreSubtotals="1" fieldPosition="0"/>
    </format>
    <format dxfId="269">
      <pivotArea field="22" type="button" dataOnly="0" labelOnly="1" outline="0" axis="axisRow" fieldPosition="0"/>
    </format>
    <format dxfId="268">
      <pivotArea dataOnly="0" labelOnly="1" fieldPosition="0">
        <references count="1">
          <reference field="22" count="6">
            <x v="0"/>
            <x v="1"/>
            <x v="2"/>
            <x v="3"/>
            <x v="4"/>
            <x v="5"/>
          </reference>
        </references>
      </pivotArea>
    </format>
    <format dxfId="267">
      <pivotArea dataOnly="0" labelOnly="1" grandRow="1" outline="0" fieldPosition="0"/>
    </format>
    <format dxfId="266">
      <pivotArea dataOnly="0" labelOnly="1" outline="0" fieldPosition="0">
        <references count="1">
          <reference field="4294967294" count="1">
            <x v="0"/>
          </reference>
        </references>
      </pivotArea>
    </format>
    <format dxfId="265">
      <pivotArea outline="0" fieldPosition="0">
        <references count="1">
          <reference field="4294967294" count="1">
            <x v="4"/>
          </reference>
        </references>
      </pivotArea>
    </format>
    <format dxfId="264">
      <pivotArea outline="0" fieldPosition="0">
        <references count="1">
          <reference field="4294967294" count="1">
            <x v="5"/>
          </reference>
        </references>
      </pivotArea>
    </format>
    <format dxfId="263">
      <pivotArea type="all" dataOnly="0" outline="0" fieldPosition="0"/>
    </format>
    <format dxfId="262">
      <pivotArea dataOnly="0" labelOnly="1" outline="0" fieldPosition="0">
        <references count="1">
          <reference field="4294967294" count="3">
            <x v="0"/>
            <x v="4"/>
            <x v="5"/>
          </reference>
        </references>
      </pivotArea>
    </format>
    <format dxfId="261">
      <pivotArea outline="0" fieldPosition="0">
        <references count="1">
          <reference field="4294967294" count="1">
            <x v="1"/>
          </reference>
        </references>
      </pivotArea>
    </format>
    <format dxfId="260">
      <pivotArea outline="0" collapsedLevelsAreSubtotals="1" fieldPosition="0">
        <references count="1">
          <reference field="4294967294" count="3" selected="0">
            <x v="1"/>
            <x v="2"/>
            <x v="3"/>
          </reference>
        </references>
      </pivotArea>
    </format>
    <format dxfId="259">
      <pivotArea dataOnly="0" labelOnly="1" outline="0" fieldPosition="0">
        <references count="1">
          <reference field="4294967294" count="3">
            <x v="1"/>
            <x v="2"/>
            <x v="3"/>
          </reference>
        </references>
      </pivotArea>
    </format>
    <format dxfId="258">
      <pivotArea field="22" type="button" dataOnly="0" labelOnly="1" outline="0" axis="axisRow" fieldPosition="0"/>
    </format>
    <format dxfId="257">
      <pivotArea dataOnly="0" labelOnly="1" fieldPosition="0">
        <references count="1">
          <reference field="22" count="0"/>
        </references>
      </pivotArea>
    </format>
    <format dxfId="256">
      <pivotArea dataOnly="0" labelOnly="1" grandRow="1" outline="0" fieldPosition="0"/>
    </format>
    <format dxfId="255">
      <pivotArea type="all" dataOnly="0" outline="0" fieldPosition="0"/>
    </format>
    <format dxfId="254">
      <pivotArea outline="0" collapsedLevelsAreSubtotals="1" fieldPosition="0"/>
    </format>
    <format dxfId="253">
      <pivotArea field="22" type="button" dataOnly="0" labelOnly="1" outline="0" axis="axisRow" fieldPosition="0"/>
    </format>
    <format dxfId="252">
      <pivotArea dataOnly="0" labelOnly="1" fieldPosition="0">
        <references count="1">
          <reference field="22" count="0"/>
        </references>
      </pivotArea>
    </format>
    <format dxfId="251">
      <pivotArea dataOnly="0" labelOnly="1" grandRow="1" outline="0" fieldPosition="0"/>
    </format>
    <format dxfId="250">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28CD3943-70CE-42E0-B9FE-A5EFAF59876D}" name="PivotTable7" cacheId="2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D42:J46" firstHeaderRow="0" firstDataRow="1" firstDataCol="1"/>
  <pivotFields count="49">
    <pivotField showAll="0"/>
    <pivotField showAll="0"/>
    <pivotField showAll="0"/>
    <pivotField showAll="0"/>
    <pivotField showAll="0"/>
    <pivotField dataField="1" numFmtId="8" showAll="0"/>
    <pivotField showAll="0"/>
    <pivotField dataField="1" showAll="0"/>
    <pivotField showAll="0"/>
    <pivotField showAll="0"/>
    <pivotField showAll="0"/>
    <pivotField numFmtId="8" showAll="0"/>
    <pivotField dataField="1" showAll="0"/>
    <pivotField showAll="0"/>
    <pivotField showAll="0"/>
    <pivotField showAll="0"/>
    <pivotField showAll="0"/>
    <pivotField showAll="0"/>
    <pivotField showAll="0"/>
    <pivotField showAll="0"/>
    <pivotField showAll="0"/>
    <pivotField showAll="0">
      <items count="5">
        <item x="0"/>
        <item x="3"/>
        <item x="2"/>
        <item x="1"/>
        <item t="default"/>
      </items>
    </pivotField>
    <pivotField showAll="0">
      <items count="7">
        <item x="1"/>
        <item x="3"/>
        <item x="2"/>
        <item x="4"/>
        <item x="0"/>
        <item x="5"/>
        <item t="default"/>
      </items>
    </pivotField>
    <pivotField showAll="0">
      <items count="5">
        <item x="0"/>
        <item x="1"/>
        <item m="1" x="3"/>
        <item x="2"/>
        <item t="default"/>
      </items>
    </pivotField>
    <pivotField showAll="0">
      <items count="5">
        <item x="0"/>
        <item x="1"/>
        <item m="1" x="3"/>
        <item x="2"/>
        <item t="default"/>
      </items>
    </pivotField>
    <pivotField showAll="0"/>
    <pivotField showAll="0"/>
    <pivotField showAll="0"/>
    <pivotField showAll="0"/>
    <pivotField showAll="0"/>
    <pivotField showAll="0"/>
    <pivotField showAll="0"/>
    <pivotField axis="axisRow" dataField="1" showAll="0">
      <items count="4">
        <item x="2"/>
        <item x="1"/>
        <item x="0"/>
        <item t="default"/>
      </items>
    </pivotField>
    <pivotField showAll="0"/>
    <pivotField showAll="0"/>
    <pivotField showAll="0"/>
    <pivotField showAll="0"/>
    <pivotField showAll="0">
      <items count="4">
        <item x="0"/>
        <item x="1"/>
        <item x="2"/>
        <item t="default"/>
      </items>
    </pivotField>
    <pivotField showAll="0"/>
    <pivotField showAll="0"/>
    <pivotField showAll="0">
      <items count="7">
        <item x="2"/>
        <item x="1"/>
        <item x="0"/>
        <item x="3"/>
        <item x="5"/>
        <item x="4"/>
        <item t="default"/>
      </items>
    </pivotField>
    <pivotField showAll="0"/>
    <pivotField showAll="0"/>
    <pivotField showAll="0"/>
    <pivotField showAll="0"/>
    <pivotField dataField="1" showAll="0"/>
    <pivotField showAll="0"/>
    <pivotField dataField="1" showAll="0"/>
    <pivotField showAll="0"/>
  </pivotFields>
  <rowFields count="1">
    <field x="32"/>
  </rowFields>
  <rowItems count="4">
    <i>
      <x/>
    </i>
    <i>
      <x v="1"/>
    </i>
    <i>
      <x v="2"/>
    </i>
    <i t="grand">
      <x/>
    </i>
  </rowItems>
  <colFields count="1">
    <field x="-2"/>
  </colFields>
  <colItems count="6">
    <i>
      <x/>
    </i>
    <i i="1">
      <x v="1"/>
    </i>
    <i i="2">
      <x v="2"/>
    </i>
    <i i="3">
      <x v="3"/>
    </i>
    <i i="4">
      <x v="4"/>
    </i>
    <i i="5">
      <x v="5"/>
    </i>
  </colItems>
  <dataFields count="6">
    <dataField name="Count of Height Classification" fld="32" subtotal="count" baseField="0" baseItem="0"/>
    <dataField name="Average of Proposal Cost Per Total Sqft." fld="5" subtotal="average" baseField="31" baseItem="0" numFmtId="164"/>
    <dataField name="Average of Proposal Incremental Cost Per Sqft. (before credits and incentives)" fld="7" subtotal="average" baseField="31" baseItem="0" numFmtId="164"/>
    <dataField name="Average of Proposal Incremental Cost Per Sqft. (after credits and incentives)" fld="12" subtotal="average" baseField="31" baseItem="0" numFmtId="164"/>
    <dataField name="Average of Annual Energy Cost/SQFT" fld="47" subtotal="average" baseField="21" baseItem="0" numFmtId="165"/>
    <dataField name="Average of % Renewable Energy" fld="45" subtotal="average" baseField="21" baseItem="0" numFmtId="9"/>
  </dataFields>
  <formats count="24">
    <format dxfId="299">
      <pivotArea type="all" dataOnly="0" outline="0" fieldPosition="0"/>
    </format>
    <format dxfId="298">
      <pivotArea type="all" dataOnly="0" outline="0" fieldPosition="0"/>
    </format>
    <format dxfId="297">
      <pivotArea outline="0" collapsedLevelsAreSubtotals="1" fieldPosition="0"/>
    </format>
    <format dxfId="296">
      <pivotArea field="22" type="button" dataOnly="0" labelOnly="1" outline="0"/>
    </format>
    <format dxfId="295">
      <pivotArea type="all" dataOnly="0" outline="0" fieldPosition="0"/>
    </format>
    <format dxfId="294">
      <pivotArea outline="0" collapsedLevelsAreSubtotals="1" fieldPosition="0"/>
    </format>
    <format dxfId="293">
      <pivotArea field="22" type="button" dataOnly="0" labelOnly="1" outline="0"/>
    </format>
    <format dxfId="292">
      <pivotArea dataOnly="0" labelOnly="1" grandRow="1" outline="0" fieldPosition="0"/>
    </format>
    <format dxfId="291">
      <pivotArea field="22" type="button" dataOnly="0" labelOnly="1" outline="0"/>
    </format>
    <format dxfId="290">
      <pivotArea outline="0" fieldPosition="0">
        <references count="1">
          <reference field="4294967294" count="1">
            <x v="4"/>
          </reference>
        </references>
      </pivotArea>
    </format>
    <format dxfId="289">
      <pivotArea outline="0" fieldPosition="0">
        <references count="1">
          <reference field="4294967294" count="1">
            <x v="5"/>
          </reference>
        </references>
      </pivotArea>
    </format>
    <format dxfId="288">
      <pivotArea type="all" dataOnly="0" outline="0" fieldPosition="0"/>
    </format>
    <format dxfId="287">
      <pivotArea dataOnly="0" labelOnly="1" outline="0" fieldPosition="0">
        <references count="1">
          <reference field="4294967294" count="3">
            <x v="0"/>
            <x v="4"/>
            <x v="5"/>
          </reference>
        </references>
      </pivotArea>
    </format>
    <format dxfId="286">
      <pivotArea outline="0" collapsedLevelsAreSubtotals="1" fieldPosition="0">
        <references count="1">
          <reference field="4294967294" count="3" selected="0">
            <x v="1"/>
            <x v="2"/>
            <x v="3"/>
          </reference>
        </references>
      </pivotArea>
    </format>
    <format dxfId="285">
      <pivotArea dataOnly="0" labelOnly="1" outline="0" fieldPosition="0">
        <references count="1">
          <reference field="4294967294" count="3">
            <x v="1"/>
            <x v="2"/>
            <x v="3"/>
          </reference>
        </references>
      </pivotArea>
    </format>
    <format dxfId="284">
      <pivotArea field="32" type="button" dataOnly="0" labelOnly="1" outline="0" axis="axisRow" fieldPosition="0"/>
    </format>
    <format dxfId="283">
      <pivotArea dataOnly="0" labelOnly="1" fieldPosition="0">
        <references count="1">
          <reference field="32" count="0"/>
        </references>
      </pivotArea>
    </format>
    <format dxfId="282">
      <pivotArea dataOnly="0" labelOnly="1" grandRow="1" outline="0" fieldPosition="0"/>
    </format>
    <format dxfId="281">
      <pivotArea type="all" dataOnly="0" outline="0" fieldPosition="0"/>
    </format>
    <format dxfId="280">
      <pivotArea outline="0" collapsedLevelsAreSubtotals="1" fieldPosition="0"/>
    </format>
    <format dxfId="279">
      <pivotArea field="32" type="button" dataOnly="0" labelOnly="1" outline="0" axis="axisRow" fieldPosition="0"/>
    </format>
    <format dxfId="278">
      <pivotArea dataOnly="0" labelOnly="1" fieldPosition="0">
        <references count="1">
          <reference field="32" count="0"/>
        </references>
      </pivotArea>
    </format>
    <format dxfId="277">
      <pivotArea dataOnly="0" labelOnly="1" grandRow="1" outline="0" fieldPosition="0"/>
    </format>
    <format dxfId="276">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720CA22F-6239-480A-A0E1-0B45D0C6E56F}" name="PivotTable11" cacheId="2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D58:J61" firstHeaderRow="0" firstDataRow="1" firstDataCol="1"/>
  <pivotFields count="49">
    <pivotField showAll="0"/>
    <pivotField showAll="0"/>
    <pivotField showAll="0"/>
    <pivotField showAll="0"/>
    <pivotField showAll="0"/>
    <pivotField dataField="1" numFmtId="8" showAll="0"/>
    <pivotField showAll="0"/>
    <pivotField dataField="1" showAll="0"/>
    <pivotField showAll="0"/>
    <pivotField showAll="0"/>
    <pivotField showAll="0"/>
    <pivotField numFmtId="8" showAll="0"/>
    <pivotField dataField="1" showAll="0"/>
    <pivotField showAll="0"/>
    <pivotField showAll="0"/>
    <pivotField showAll="0"/>
    <pivotField showAll="0"/>
    <pivotField showAll="0"/>
    <pivotField showAll="0"/>
    <pivotField showAll="0"/>
    <pivotField showAll="0"/>
    <pivotField showAll="0">
      <items count="5">
        <item x="0"/>
        <item x="3"/>
        <item x="2"/>
        <item x="1"/>
        <item t="default"/>
      </items>
    </pivotField>
    <pivotField showAll="0">
      <items count="7">
        <item x="1"/>
        <item x="3"/>
        <item x="2"/>
        <item x="4"/>
        <item x="0"/>
        <item x="5"/>
        <item t="default"/>
      </items>
    </pivotField>
    <pivotField showAll="0">
      <items count="5">
        <item x="0"/>
        <item x="1"/>
        <item m="1" x="3"/>
        <item x="2"/>
        <item t="default"/>
      </items>
    </pivotField>
    <pivotField showAll="0">
      <items count="5">
        <item x="0"/>
        <item x="1"/>
        <item m="1" x="3"/>
        <item x="2"/>
        <item t="default"/>
      </items>
    </pivotField>
    <pivotField showAll="0"/>
    <pivotField showAll="0"/>
    <pivotField showAll="0"/>
    <pivotField showAll="0"/>
    <pivotField showAll="0"/>
    <pivotField showAll="0"/>
    <pivotField showAll="0"/>
    <pivotField showAll="0">
      <items count="4">
        <item x="2"/>
        <item x="1"/>
        <item x="0"/>
        <item t="default"/>
      </items>
    </pivotField>
    <pivotField showAll="0"/>
    <pivotField showAll="0"/>
    <pivotField showAll="0"/>
    <pivotField showAll="0"/>
    <pivotField showAll="0">
      <items count="4">
        <item x="0"/>
        <item x="1"/>
        <item x="2"/>
        <item t="default"/>
      </items>
    </pivotField>
    <pivotField showAll="0"/>
    <pivotField axis="axisRow" dataField="1" showAll="0">
      <items count="3">
        <item x="1"/>
        <item x="0"/>
        <item t="default"/>
      </items>
    </pivotField>
    <pivotField showAll="0">
      <items count="7">
        <item x="2"/>
        <item x="1"/>
        <item x="0"/>
        <item x="3"/>
        <item x="5"/>
        <item x="4"/>
        <item t="default"/>
      </items>
    </pivotField>
    <pivotField showAll="0"/>
    <pivotField showAll="0"/>
    <pivotField showAll="0"/>
    <pivotField showAll="0"/>
    <pivotField dataField="1" showAll="0"/>
    <pivotField showAll="0"/>
    <pivotField dataField="1" showAll="0"/>
    <pivotField showAll="0"/>
  </pivotFields>
  <rowFields count="1">
    <field x="39"/>
  </rowFields>
  <rowItems count="3">
    <i>
      <x/>
    </i>
    <i>
      <x v="1"/>
    </i>
    <i t="grand">
      <x/>
    </i>
  </rowItems>
  <colFields count="1">
    <field x="-2"/>
  </colFields>
  <colItems count="6">
    <i>
      <x/>
    </i>
    <i i="1">
      <x v="1"/>
    </i>
    <i i="2">
      <x v="2"/>
    </i>
    <i i="3">
      <x v="3"/>
    </i>
    <i i="4">
      <x v="4"/>
    </i>
    <i i="5">
      <x v="5"/>
    </i>
  </colItems>
  <dataFields count="6">
    <dataField name="Count of New Construction/Gut Rehab" fld="39" subtotal="count" baseField="0" baseItem="0"/>
    <dataField name="Average of Proposal Cost Per Total Sqft." fld="5" subtotal="average" baseField="38" baseItem="0" numFmtId="164"/>
    <dataField name="Average of Proposal Incremental Cost Per Sqft. (before credits and incentives)" fld="7" subtotal="average" baseField="38" baseItem="0" numFmtId="164"/>
    <dataField name="Average of Proposal Incremental Cost Per Sqft. (after credits and incentives)" fld="12" subtotal="average" baseField="38" baseItem="0" numFmtId="164"/>
    <dataField name="Average of Annual Energy Cost/SQFT" fld="47" subtotal="average" baseField="21" baseItem="0" numFmtId="165"/>
    <dataField name="Average of % Renewable Energy" fld="45" subtotal="average" baseField="21" baseItem="0" numFmtId="9"/>
  </dataFields>
  <formats count="24">
    <format dxfId="323">
      <pivotArea type="all" dataOnly="0" outline="0" fieldPosition="0"/>
    </format>
    <format dxfId="322">
      <pivotArea type="all" dataOnly="0" outline="0" fieldPosition="0"/>
    </format>
    <format dxfId="321">
      <pivotArea outline="0" collapsedLevelsAreSubtotals="1" fieldPosition="0"/>
    </format>
    <format dxfId="320">
      <pivotArea field="22" type="button" dataOnly="0" labelOnly="1" outline="0"/>
    </format>
    <format dxfId="319">
      <pivotArea type="all" dataOnly="0" outline="0" fieldPosition="0"/>
    </format>
    <format dxfId="318">
      <pivotArea outline="0" collapsedLevelsAreSubtotals="1" fieldPosition="0"/>
    </format>
    <format dxfId="317">
      <pivotArea field="22" type="button" dataOnly="0" labelOnly="1" outline="0"/>
    </format>
    <format dxfId="316">
      <pivotArea dataOnly="0" labelOnly="1" grandRow="1" outline="0" fieldPosition="0"/>
    </format>
    <format dxfId="315">
      <pivotArea field="22" type="button" dataOnly="0" labelOnly="1" outline="0"/>
    </format>
    <format dxfId="314">
      <pivotArea outline="0" fieldPosition="0">
        <references count="1">
          <reference field="4294967294" count="1">
            <x v="4"/>
          </reference>
        </references>
      </pivotArea>
    </format>
    <format dxfId="313">
      <pivotArea outline="0" fieldPosition="0">
        <references count="1">
          <reference field="4294967294" count="1">
            <x v="5"/>
          </reference>
        </references>
      </pivotArea>
    </format>
    <format dxfId="312">
      <pivotArea type="all" dataOnly="0" outline="0" fieldPosition="0"/>
    </format>
    <format dxfId="311">
      <pivotArea dataOnly="0" labelOnly="1" outline="0" fieldPosition="0">
        <references count="1">
          <reference field="4294967294" count="3">
            <x v="0"/>
            <x v="4"/>
            <x v="5"/>
          </reference>
        </references>
      </pivotArea>
    </format>
    <format dxfId="310">
      <pivotArea outline="0" collapsedLevelsAreSubtotals="1" fieldPosition="0">
        <references count="1">
          <reference field="4294967294" count="3" selected="0">
            <x v="1"/>
            <x v="2"/>
            <x v="3"/>
          </reference>
        </references>
      </pivotArea>
    </format>
    <format dxfId="309">
      <pivotArea dataOnly="0" labelOnly="1" outline="0" fieldPosition="0">
        <references count="1">
          <reference field="4294967294" count="3">
            <x v="1"/>
            <x v="2"/>
            <x v="3"/>
          </reference>
        </references>
      </pivotArea>
    </format>
    <format dxfId="308">
      <pivotArea field="39" type="button" dataOnly="0" labelOnly="1" outline="0" axis="axisRow" fieldPosition="0"/>
    </format>
    <format dxfId="307">
      <pivotArea dataOnly="0" labelOnly="1" fieldPosition="0">
        <references count="1">
          <reference field="39" count="0"/>
        </references>
      </pivotArea>
    </format>
    <format dxfId="306">
      <pivotArea dataOnly="0" labelOnly="1" grandRow="1" outline="0" fieldPosition="0"/>
    </format>
    <format dxfId="305">
      <pivotArea type="all" dataOnly="0" outline="0" fieldPosition="0"/>
    </format>
    <format dxfId="304">
      <pivotArea outline="0" collapsedLevelsAreSubtotals="1" fieldPosition="0"/>
    </format>
    <format dxfId="303">
      <pivotArea field="39" type="button" dataOnly="0" labelOnly="1" outline="0" axis="axisRow" fieldPosition="0"/>
    </format>
    <format dxfId="302">
      <pivotArea dataOnly="0" labelOnly="1" fieldPosition="0">
        <references count="1">
          <reference field="39" count="0"/>
        </references>
      </pivotArea>
    </format>
    <format dxfId="301">
      <pivotArea dataOnly="0" labelOnly="1" grandRow="1" outline="0" fieldPosition="0"/>
    </format>
    <format dxfId="300">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A644BB01-F59A-4D69-BED9-223C57CDD3A5}" name="PivotTable4" cacheId="2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D22:J28" firstHeaderRow="0" firstDataRow="1" firstDataCol="1"/>
  <pivotFields count="49">
    <pivotField showAll="0"/>
    <pivotField showAll="0"/>
    <pivotField showAll="0"/>
    <pivotField showAll="0"/>
    <pivotField showAll="0"/>
    <pivotField dataField="1" numFmtId="8" showAll="0"/>
    <pivotField showAll="0"/>
    <pivotField dataField="1" showAll="0"/>
    <pivotField showAll="0"/>
    <pivotField showAll="0"/>
    <pivotField showAll="0"/>
    <pivotField numFmtId="8" showAll="0"/>
    <pivotField dataField="1" showAll="0"/>
    <pivotField showAll="0"/>
    <pivotField showAll="0"/>
    <pivotField showAll="0"/>
    <pivotField showAll="0"/>
    <pivotField showAll="0"/>
    <pivotField showAll="0"/>
    <pivotField showAll="0"/>
    <pivotField showAll="0"/>
    <pivotField showAll="0">
      <items count="5">
        <item x="0"/>
        <item x="3"/>
        <item x="2"/>
        <item x="1"/>
        <item t="default"/>
      </items>
    </pivotField>
    <pivotField showAll="0">
      <items count="7">
        <item x="1"/>
        <item x="3"/>
        <item x="2"/>
        <item x="4"/>
        <item x="0"/>
        <item x="5"/>
        <item t="default"/>
      </items>
    </pivotField>
    <pivotField showAll="0">
      <items count="5">
        <item x="0"/>
        <item x="1"/>
        <item m="1" x="3"/>
        <item x="2"/>
        <item t="default"/>
      </items>
    </pivotField>
    <pivotField showAll="0">
      <items count="5">
        <item x="0"/>
        <item x="1"/>
        <item m="1" x="3"/>
        <item x="2"/>
        <item t="default"/>
      </items>
    </pivotField>
    <pivotField showAll="0"/>
    <pivotField showAll="0"/>
    <pivotField showAll="0"/>
    <pivotField axis="axisRow" dataField="1" showAll="0">
      <items count="6">
        <item x="3"/>
        <item x="1"/>
        <item x="4"/>
        <item x="0"/>
        <item x="2"/>
        <item t="default"/>
      </items>
    </pivotField>
    <pivotField showAll="0"/>
    <pivotField showAll="0"/>
    <pivotField showAll="0"/>
    <pivotField showAll="0">
      <items count="4">
        <item x="2"/>
        <item x="1"/>
        <item x="0"/>
        <item t="default"/>
      </items>
    </pivotField>
    <pivotField showAll="0"/>
    <pivotField showAll="0"/>
    <pivotField showAll="0"/>
    <pivotField showAll="0"/>
    <pivotField showAll="0">
      <items count="4">
        <item x="0"/>
        <item x="1"/>
        <item x="2"/>
        <item t="default"/>
      </items>
    </pivotField>
    <pivotField showAll="0"/>
    <pivotField showAll="0"/>
    <pivotField showAll="0">
      <items count="7">
        <item x="2"/>
        <item x="1"/>
        <item x="0"/>
        <item x="3"/>
        <item x="5"/>
        <item x="4"/>
        <item t="default"/>
      </items>
    </pivotField>
    <pivotField showAll="0"/>
    <pivotField showAll="0"/>
    <pivotField showAll="0"/>
    <pivotField showAll="0"/>
    <pivotField dataField="1" showAll="0"/>
    <pivotField showAll="0"/>
    <pivotField dataField="1" showAll="0"/>
    <pivotField showAll="0"/>
  </pivotFields>
  <rowFields count="1">
    <field x="28"/>
  </rowFields>
  <rowItems count="6">
    <i>
      <x/>
    </i>
    <i>
      <x v="1"/>
    </i>
    <i>
      <x v="2"/>
    </i>
    <i>
      <x v="3"/>
    </i>
    <i>
      <x v="4"/>
    </i>
    <i t="grand">
      <x/>
    </i>
  </rowItems>
  <colFields count="1">
    <field x="-2"/>
  </colFields>
  <colItems count="6">
    <i>
      <x/>
    </i>
    <i i="1">
      <x v="1"/>
    </i>
    <i i="2">
      <x v="2"/>
    </i>
    <i i="3">
      <x v="3"/>
    </i>
    <i i="4">
      <x v="4"/>
    </i>
    <i i="5">
      <x v="5"/>
    </i>
  </colItems>
  <dataFields count="6">
    <dataField name="Count of Space Conditioning" fld="28" subtotal="count" baseField="0" baseItem="0"/>
    <dataField name="Average of Proposal Cost Per Total Sqft." fld="5" subtotal="average" baseField="27" baseItem="0" numFmtId="164"/>
    <dataField name="Average of Proposal Incremental Cost Per Sqft. (before credits and incentives)" fld="7" subtotal="average" baseField="27" baseItem="0" numFmtId="164"/>
    <dataField name="Average of Proposal Incremental Cost Per Sqft. (after credits and incentives)" fld="12" subtotal="average" baseField="27" baseItem="0" numFmtId="164"/>
    <dataField name="Average of Annual Energy Cost/SQFT" fld="47" subtotal="average" baseField="21" baseItem="0" numFmtId="165"/>
    <dataField name="Average of % Renewable Energy" fld="45" subtotal="average" baseField="21" baseItem="0" numFmtId="9"/>
  </dataFields>
  <formats count="24">
    <format dxfId="347">
      <pivotArea type="all" dataOnly="0" outline="0" fieldPosition="0"/>
    </format>
    <format dxfId="346">
      <pivotArea type="all" dataOnly="0" outline="0" fieldPosition="0"/>
    </format>
    <format dxfId="345">
      <pivotArea outline="0" collapsedLevelsAreSubtotals="1" fieldPosition="0"/>
    </format>
    <format dxfId="344">
      <pivotArea field="22" type="button" dataOnly="0" labelOnly="1" outline="0"/>
    </format>
    <format dxfId="343">
      <pivotArea type="all" dataOnly="0" outline="0" fieldPosition="0"/>
    </format>
    <format dxfId="342">
      <pivotArea outline="0" collapsedLevelsAreSubtotals="1" fieldPosition="0"/>
    </format>
    <format dxfId="341">
      <pivotArea field="22" type="button" dataOnly="0" labelOnly="1" outline="0"/>
    </format>
    <format dxfId="340">
      <pivotArea dataOnly="0" labelOnly="1" grandRow="1" outline="0" fieldPosition="0"/>
    </format>
    <format dxfId="339">
      <pivotArea field="22" type="button" dataOnly="0" labelOnly="1" outline="0"/>
    </format>
    <format dxfId="338">
      <pivotArea outline="0" fieldPosition="0">
        <references count="1">
          <reference field="4294967294" count="1">
            <x v="4"/>
          </reference>
        </references>
      </pivotArea>
    </format>
    <format dxfId="337">
      <pivotArea outline="0" fieldPosition="0">
        <references count="1">
          <reference field="4294967294" count="1">
            <x v="5"/>
          </reference>
        </references>
      </pivotArea>
    </format>
    <format dxfId="336">
      <pivotArea type="all" dataOnly="0" outline="0" fieldPosition="0"/>
    </format>
    <format dxfId="335">
      <pivotArea dataOnly="0" labelOnly="1" outline="0" fieldPosition="0">
        <references count="1">
          <reference field="4294967294" count="3">
            <x v="0"/>
            <x v="4"/>
            <x v="5"/>
          </reference>
        </references>
      </pivotArea>
    </format>
    <format dxfId="334">
      <pivotArea outline="0" collapsedLevelsAreSubtotals="1" fieldPosition="0">
        <references count="1">
          <reference field="4294967294" count="3" selected="0">
            <x v="1"/>
            <x v="2"/>
            <x v="3"/>
          </reference>
        </references>
      </pivotArea>
    </format>
    <format dxfId="333">
      <pivotArea dataOnly="0" labelOnly="1" outline="0" fieldPosition="0">
        <references count="1">
          <reference field="4294967294" count="3">
            <x v="1"/>
            <x v="2"/>
            <x v="3"/>
          </reference>
        </references>
      </pivotArea>
    </format>
    <format dxfId="332">
      <pivotArea field="28" type="button" dataOnly="0" labelOnly="1" outline="0" axis="axisRow" fieldPosition="0"/>
    </format>
    <format dxfId="331">
      <pivotArea dataOnly="0" labelOnly="1" fieldPosition="0">
        <references count="1">
          <reference field="28" count="0"/>
        </references>
      </pivotArea>
    </format>
    <format dxfId="330">
      <pivotArea dataOnly="0" labelOnly="1" grandRow="1" outline="0" fieldPosition="0"/>
    </format>
    <format dxfId="329">
      <pivotArea type="all" dataOnly="0" outline="0" fieldPosition="0"/>
    </format>
    <format dxfId="328">
      <pivotArea outline="0" collapsedLevelsAreSubtotals="1" fieldPosition="0"/>
    </format>
    <format dxfId="327">
      <pivotArea field="28" type="button" dataOnly="0" labelOnly="1" outline="0" axis="axisRow" fieldPosition="0"/>
    </format>
    <format dxfId="326">
      <pivotArea dataOnly="0" labelOnly="1" fieldPosition="0">
        <references count="1">
          <reference field="28" count="0"/>
        </references>
      </pivotArea>
    </format>
    <format dxfId="325">
      <pivotArea dataOnly="0" labelOnly="1" grandRow="1" outline="0" fieldPosition="0"/>
    </format>
    <format dxfId="324">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A4FD2680-7C40-4A0F-A43D-3FD3E37BFDC2}" name="PivotTable10" cacheId="2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D50:J54" firstHeaderRow="0" firstDataRow="1" firstDataCol="1"/>
  <pivotFields count="49">
    <pivotField showAll="0"/>
    <pivotField showAll="0"/>
    <pivotField showAll="0"/>
    <pivotField showAll="0"/>
    <pivotField showAll="0"/>
    <pivotField dataField="1" numFmtId="8" showAll="0"/>
    <pivotField showAll="0"/>
    <pivotField dataField="1" showAll="0"/>
    <pivotField showAll="0"/>
    <pivotField showAll="0"/>
    <pivotField showAll="0"/>
    <pivotField numFmtId="8" showAll="0"/>
    <pivotField dataField="1" showAll="0"/>
    <pivotField showAll="0"/>
    <pivotField showAll="0"/>
    <pivotField showAll="0"/>
    <pivotField showAll="0"/>
    <pivotField showAll="0"/>
    <pivotField showAll="0"/>
    <pivotField showAll="0"/>
    <pivotField showAll="0"/>
    <pivotField showAll="0">
      <items count="5">
        <item x="0"/>
        <item x="3"/>
        <item x="2"/>
        <item x="1"/>
        <item t="default"/>
      </items>
    </pivotField>
    <pivotField showAll="0">
      <items count="7">
        <item x="1"/>
        <item x="3"/>
        <item x="2"/>
        <item x="4"/>
        <item x="0"/>
        <item x="5"/>
        <item t="default"/>
      </items>
    </pivotField>
    <pivotField showAll="0">
      <items count="5">
        <item x="0"/>
        <item x="1"/>
        <item m="1" x="3"/>
        <item x="2"/>
        <item t="default"/>
      </items>
    </pivotField>
    <pivotField showAll="0">
      <items count="5">
        <item x="0"/>
        <item x="1"/>
        <item m="1" x="3"/>
        <item x="2"/>
        <item t="default"/>
      </items>
    </pivotField>
    <pivotField showAll="0"/>
    <pivotField showAll="0"/>
    <pivotField showAll="0"/>
    <pivotField showAll="0"/>
    <pivotField showAll="0"/>
    <pivotField showAll="0"/>
    <pivotField showAll="0"/>
    <pivotField showAll="0">
      <items count="4">
        <item x="2"/>
        <item x="1"/>
        <item x="0"/>
        <item t="default"/>
      </items>
    </pivotField>
    <pivotField showAll="0"/>
    <pivotField showAll="0"/>
    <pivotField showAll="0"/>
    <pivotField showAll="0"/>
    <pivotField axis="axisRow" dataField="1" showAll="0">
      <items count="4">
        <item x="0"/>
        <item x="1"/>
        <item x="2"/>
        <item t="default"/>
      </items>
    </pivotField>
    <pivotField showAll="0"/>
    <pivotField showAll="0"/>
    <pivotField showAll="0">
      <items count="7">
        <item x="2"/>
        <item x="1"/>
        <item x="0"/>
        <item x="3"/>
        <item x="5"/>
        <item x="4"/>
        <item t="default"/>
      </items>
    </pivotField>
    <pivotField showAll="0"/>
    <pivotField showAll="0"/>
    <pivotField showAll="0"/>
    <pivotField showAll="0"/>
    <pivotField dataField="1" showAll="0"/>
    <pivotField showAll="0"/>
    <pivotField dataField="1" showAll="0"/>
    <pivotField showAll="0"/>
  </pivotFields>
  <rowFields count="1">
    <field x="37"/>
  </rowFields>
  <rowItems count="4">
    <i>
      <x/>
    </i>
    <i>
      <x v="1"/>
    </i>
    <i>
      <x v="2"/>
    </i>
    <i t="grand">
      <x/>
    </i>
  </rowItems>
  <colFields count="1">
    <field x="-2"/>
  </colFields>
  <colItems count="6">
    <i>
      <x/>
    </i>
    <i i="1">
      <x v="1"/>
    </i>
    <i i="2">
      <x v="2"/>
    </i>
    <i i="3">
      <x v="3"/>
    </i>
    <i i="4">
      <x v="4"/>
    </i>
    <i i="5">
      <x v="5"/>
    </i>
  </colItems>
  <dataFields count="6">
    <dataField name="Count of Climate Zone" fld="37" subtotal="count" baseField="36" baseItem="0"/>
    <dataField name="Average of Proposal Cost Per Total Sqft." fld="5" subtotal="average" baseField="36" baseItem="0" numFmtId="164"/>
    <dataField name="Average of Proposal Incremental Cost Per Sqft. (before credits and incentives)" fld="7" subtotal="average" baseField="36" baseItem="0" numFmtId="164"/>
    <dataField name="Average of Proposal Incremental Cost Per Sqft. (after credits and incentives)" fld="12" subtotal="average" baseField="36" baseItem="0" numFmtId="164"/>
    <dataField name="Average of Annual Energy Cost/SQFT" fld="47" subtotal="average" baseField="21" baseItem="0" numFmtId="165"/>
    <dataField name="Average of % Renewable Energy" fld="45" subtotal="average" baseField="21" baseItem="0" numFmtId="9"/>
  </dataFields>
  <formats count="24">
    <format dxfId="371">
      <pivotArea type="all" dataOnly="0" outline="0" fieldPosition="0"/>
    </format>
    <format dxfId="370">
      <pivotArea type="all" dataOnly="0" outline="0" fieldPosition="0"/>
    </format>
    <format dxfId="369">
      <pivotArea outline="0" collapsedLevelsAreSubtotals="1" fieldPosition="0"/>
    </format>
    <format dxfId="368">
      <pivotArea field="22" type="button" dataOnly="0" labelOnly="1" outline="0"/>
    </format>
    <format dxfId="367">
      <pivotArea type="all" dataOnly="0" outline="0" fieldPosition="0"/>
    </format>
    <format dxfId="366">
      <pivotArea outline="0" collapsedLevelsAreSubtotals="1" fieldPosition="0"/>
    </format>
    <format dxfId="365">
      <pivotArea field="22" type="button" dataOnly="0" labelOnly="1" outline="0"/>
    </format>
    <format dxfId="364">
      <pivotArea dataOnly="0" labelOnly="1" grandRow="1" outline="0" fieldPosition="0"/>
    </format>
    <format dxfId="363">
      <pivotArea field="22" type="button" dataOnly="0" labelOnly="1" outline="0"/>
    </format>
    <format dxfId="362">
      <pivotArea outline="0" fieldPosition="0">
        <references count="1">
          <reference field="4294967294" count="1">
            <x v="4"/>
          </reference>
        </references>
      </pivotArea>
    </format>
    <format dxfId="361">
      <pivotArea outline="0" fieldPosition="0">
        <references count="1">
          <reference field="4294967294" count="1">
            <x v="5"/>
          </reference>
        </references>
      </pivotArea>
    </format>
    <format dxfId="360">
      <pivotArea type="all" dataOnly="0" outline="0" fieldPosition="0"/>
    </format>
    <format dxfId="359">
      <pivotArea dataOnly="0" labelOnly="1" outline="0" fieldPosition="0">
        <references count="1">
          <reference field="4294967294" count="3">
            <x v="0"/>
            <x v="4"/>
            <x v="5"/>
          </reference>
        </references>
      </pivotArea>
    </format>
    <format dxfId="358">
      <pivotArea outline="0" collapsedLevelsAreSubtotals="1" fieldPosition="0">
        <references count="1">
          <reference field="4294967294" count="3" selected="0">
            <x v="1"/>
            <x v="2"/>
            <x v="3"/>
          </reference>
        </references>
      </pivotArea>
    </format>
    <format dxfId="357">
      <pivotArea dataOnly="0" labelOnly="1" outline="0" fieldPosition="0">
        <references count="1">
          <reference field="4294967294" count="3">
            <x v="1"/>
            <x v="2"/>
            <x v="3"/>
          </reference>
        </references>
      </pivotArea>
    </format>
    <format dxfId="356">
      <pivotArea field="37" type="button" dataOnly="0" labelOnly="1" outline="0" axis="axisRow" fieldPosition="0"/>
    </format>
    <format dxfId="355">
      <pivotArea dataOnly="0" labelOnly="1" fieldPosition="0">
        <references count="1">
          <reference field="37" count="0"/>
        </references>
      </pivotArea>
    </format>
    <format dxfId="354">
      <pivotArea dataOnly="0" labelOnly="1" grandRow="1" outline="0" fieldPosition="0"/>
    </format>
    <format dxfId="353">
      <pivotArea type="all" dataOnly="0" outline="0" fieldPosition="0"/>
    </format>
    <format dxfId="352">
      <pivotArea outline="0" collapsedLevelsAreSubtotals="1" fieldPosition="0"/>
    </format>
    <format dxfId="351">
      <pivotArea field="37" type="button" dataOnly="0" labelOnly="1" outline="0" axis="axisRow" fieldPosition="0"/>
    </format>
    <format dxfId="350">
      <pivotArea dataOnly="0" labelOnly="1" fieldPosition="0">
        <references count="1">
          <reference field="37" count="0"/>
        </references>
      </pivotArea>
    </format>
    <format dxfId="349">
      <pivotArea dataOnly="0" labelOnly="1" grandRow="1" outline="0" fieldPosition="0"/>
    </format>
    <format dxfId="348">
      <pivotArea dataOnly="0" labelOnly="1" outline="0" fieldPosition="0">
        <references count="1">
          <reference field="4294967294" count="6">
            <x v="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691F4E71-3E82-4B99-9520-FDF65795892B}" name="PivotTable1" cacheId="1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1:N11" firstHeaderRow="0" firstDataRow="1" firstDataCol="1"/>
  <pivotFields count="91">
    <pivotField showAll="0"/>
    <pivotField axis="axisRow" showAll="0">
      <items count="29">
        <item x="1"/>
        <item x="10"/>
        <item x="15"/>
        <item x="21"/>
        <item x="16"/>
        <item x="2"/>
        <item x="11"/>
        <item x="23"/>
        <item x="7"/>
        <item x="13"/>
        <item x="25"/>
        <item x="22"/>
        <item x="0"/>
        <item x="9"/>
        <item x="18"/>
        <item x="19"/>
        <item x="6"/>
        <item x="20"/>
        <item x="5"/>
        <item x="14"/>
        <item x="8"/>
        <item x="17"/>
        <item x="3"/>
        <item x="12"/>
        <item x="4"/>
        <item x="26"/>
        <item x="27"/>
        <item x="24"/>
        <item t="default"/>
      </items>
    </pivotField>
    <pivotField showAll="0">
      <items count="6">
        <item x="1"/>
        <item x="4"/>
        <item x="3"/>
        <item h="1" x="2"/>
        <item h="1" x="0"/>
        <item t="default"/>
      </items>
    </pivotField>
    <pivotField showAll="0"/>
    <pivotField showAll="0"/>
    <pivotField numFmtId="8" showAll="0"/>
    <pivotField showAll="0"/>
    <pivotField showAll="0"/>
    <pivotField showAll="0"/>
    <pivotField numFmtId="6" showAll="0"/>
    <pivotField showAll="0"/>
    <pivotField numFmtId="8" showAll="0"/>
    <pivotField showAll="0"/>
    <pivotField showAll="0"/>
    <pivotField showAll="0"/>
    <pivotField showAll="0"/>
    <pivotField numFmtId="3" showAll="0"/>
    <pivotField numFmtId="3"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showAll="0"/>
    <pivotField showAll="0"/>
    <pivotField showAll="0"/>
    <pivotField showAll="0"/>
    <pivotField showAll="0"/>
    <pivotField showAll="0"/>
    <pivotField showAll="0"/>
    <pivotField showAll="0"/>
    <pivotField dataField="1" showAll="0"/>
    <pivotField dataField="1"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10">
    <i>
      <x v="1"/>
    </i>
    <i>
      <x v="2"/>
    </i>
    <i>
      <x v="3"/>
    </i>
    <i>
      <x v="14"/>
    </i>
    <i>
      <x v="16"/>
    </i>
    <i>
      <x v="17"/>
    </i>
    <i>
      <x v="20"/>
    </i>
    <i>
      <x v="24"/>
    </i>
    <i>
      <x v="27"/>
    </i>
    <i t="grand">
      <x/>
    </i>
  </rowItems>
  <colFields count="1">
    <field x="-2"/>
  </colFields>
  <colItems count="13">
    <i>
      <x/>
    </i>
    <i i="1">
      <x v="1"/>
    </i>
    <i i="2">
      <x v="2"/>
    </i>
    <i i="3">
      <x v="3"/>
    </i>
    <i i="4">
      <x v="4"/>
    </i>
    <i i="5">
      <x v="5"/>
    </i>
    <i i="6">
      <x v="6"/>
    </i>
    <i i="7">
      <x v="7"/>
    </i>
    <i i="8">
      <x v="8"/>
    </i>
    <i i="9">
      <x v="9"/>
    </i>
    <i i="10">
      <x v="10"/>
    </i>
    <i i="11">
      <x v="11"/>
    </i>
    <i i="12">
      <x v="12"/>
    </i>
  </colItems>
  <dataFields count="13">
    <dataField name="Envelope Cost  " fld="50" baseField="0" baseItem="0"/>
    <dataField name="HVAC Cost " fld="49" baseField="0" baseItem="0"/>
    <dataField name="DHW Cost " fld="51" baseField="0" baseItem="0"/>
    <dataField name="Appliance Cost " fld="52" baseField="0" baseItem="0"/>
    <dataField name="Generation Cost " fld="53" baseField="0" baseItem="0"/>
    <dataField name=" Lighting Cost " fld="54" baseField="0" baseItem="0"/>
    <dataField name="Smart Building Cost " fld="55" baseField="0" baseItem="0"/>
    <dataField name="Testing Inspection Cost " fld="56" baseField="0" baseItem="0"/>
    <dataField name="Other Performance Related Cost " fld="57" baseField="0" baseItem="0"/>
    <dataField name="Non-Performance Related Cost " fld="58" baseField="0" baseItem="0"/>
    <dataField name="INCENTIVE TOTAL " fld="67" baseField="0" baseItem="0"/>
    <dataField name="TAX CREDIT TOTAL " fld="74" baseField="0" baseItem="0"/>
    <dataField name="AWARD " fld="68" baseField="1" baseItem="1"/>
  </dataFields>
  <formats count="2">
    <format dxfId="201">
      <pivotArea outline="0" collapsedLevelsAreSubtotals="1" fieldPosition="0"/>
    </format>
    <format dxfId="200">
      <pivotArea dataOnly="0" labelOnly="1" outline="0" fieldPosition="0">
        <references count="1">
          <reference field="4294967294" count="13">
            <x v="0"/>
            <x v="1"/>
            <x v="2"/>
            <x v="3"/>
            <x v="4"/>
            <x v="5"/>
            <x v="6"/>
            <x v="7"/>
            <x v="8"/>
            <x v="9"/>
            <x v="10"/>
            <x v="11"/>
            <x v="12"/>
          </reference>
        </references>
      </pivotArea>
    </format>
  </formats>
  <chartFormats count="13">
    <chartFormat chart="0" format="0" series="1">
      <pivotArea type="data" outline="0" fieldPosition="0">
        <references count="1">
          <reference field="4294967294" count="1" selected="0">
            <x v="1"/>
          </reference>
        </references>
      </pivotArea>
    </chartFormat>
    <chartFormat chart="0" format="1"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2"/>
          </reference>
        </references>
      </pivotArea>
    </chartFormat>
    <chartFormat chart="0" format="3" series="1">
      <pivotArea type="data" outline="0" fieldPosition="0">
        <references count="1">
          <reference field="4294967294" count="1" selected="0">
            <x v="3"/>
          </reference>
        </references>
      </pivotArea>
    </chartFormat>
    <chartFormat chart="0" format="4" series="1">
      <pivotArea type="data" outline="0" fieldPosition="0">
        <references count="1">
          <reference field="4294967294" count="1" selected="0">
            <x v="4"/>
          </reference>
        </references>
      </pivotArea>
    </chartFormat>
    <chartFormat chart="0" format="5" series="1">
      <pivotArea type="data" outline="0" fieldPosition="0">
        <references count="1">
          <reference field="4294967294" count="1" selected="0">
            <x v="5"/>
          </reference>
        </references>
      </pivotArea>
    </chartFormat>
    <chartFormat chart="0" format="6" series="1">
      <pivotArea type="data" outline="0" fieldPosition="0">
        <references count="1">
          <reference field="4294967294" count="1" selected="0">
            <x v="6"/>
          </reference>
        </references>
      </pivotArea>
    </chartFormat>
    <chartFormat chart="0" format="7" series="1">
      <pivotArea type="data" outline="0" fieldPosition="0">
        <references count="1">
          <reference field="4294967294" count="1" selected="0">
            <x v="7"/>
          </reference>
        </references>
      </pivotArea>
    </chartFormat>
    <chartFormat chart="0" format="8" series="1">
      <pivotArea type="data" outline="0" fieldPosition="0">
        <references count="1">
          <reference field="4294967294" count="1" selected="0">
            <x v="8"/>
          </reference>
        </references>
      </pivotArea>
    </chartFormat>
    <chartFormat chart="0" format="9" series="1">
      <pivotArea type="data" outline="0" fieldPosition="0">
        <references count="1">
          <reference field="4294967294" count="1" selected="0">
            <x v="9"/>
          </reference>
        </references>
      </pivotArea>
    </chartFormat>
    <chartFormat chart="0" format="10" series="1">
      <pivotArea type="data" outline="0" fieldPosition="0">
        <references count="1">
          <reference field="4294967294" count="1" selected="0">
            <x v="10"/>
          </reference>
        </references>
      </pivotArea>
    </chartFormat>
    <chartFormat chart="0" format="11" series="1">
      <pivotArea type="data" outline="0" fieldPosition="0">
        <references count="1">
          <reference field="4294967294" count="1" selected="0">
            <x v="11"/>
          </reference>
        </references>
      </pivotArea>
    </chartFormat>
    <chartFormat chart="0" format="12" series="1">
      <pivotArea type="data" outline="0" fieldPosition="0">
        <references count="1">
          <reference field="4294967294" count="1" selected="0">
            <x v="1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ll_Electric" xr10:uid="{D9759908-D417-40B2-8CCA-82F4770C32CD}" sourceName="All Electric">
  <pivotTables>
    <pivotTable tabId="3" name="PivotTable1"/>
    <pivotTable tabId="3" name="PivotTable2"/>
    <pivotTable tabId="3" name="PivotTable4"/>
    <pivotTable tabId="3" name="PivotTable6"/>
    <pivotTable tabId="3" name="PivotTable7"/>
    <pivotTable tabId="3" name="PivotTable10"/>
    <pivotTable tabId="3" name="PivotTable11"/>
  </pivotTables>
  <data>
    <tabular pivotCacheId="1606925831">
      <items count="4">
        <i x="0" s="1"/>
        <i x="1" s="1"/>
        <i x="2" s="1"/>
        <i x="3"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MI" xr10:uid="{BE5335CF-CF00-462D-80A7-737210CD2C47}" sourceName="LMI">
  <pivotTables>
    <pivotTable tabId="3" name="PivotTable1"/>
    <pivotTable tabId="3" name="PivotTable2"/>
    <pivotTable tabId="3" name="PivotTable4"/>
    <pivotTable tabId="3" name="PivotTable6"/>
    <pivotTable tabId="3" name="PivotTable7"/>
    <pivotTable tabId="3" name="PivotTable10"/>
    <pivotTable tabId="3" name="PivotTable11"/>
  </pivotTables>
  <data>
    <tabular pivotCacheId="1606925831">
      <items count="4">
        <i x="0" s="1"/>
        <i x="1" s="1"/>
        <i x="2" s="1"/>
        <i x="3"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aseline_Code" xr10:uid="{805C4E29-292B-407D-B5A1-F65F328A8AAA}" sourceName="Baseline Code">
  <pivotTables>
    <pivotTable tabId="3" name="PivotTable1"/>
    <pivotTable tabId="3" name="PivotTable2"/>
    <pivotTable tabId="3" name="PivotTable4"/>
    <pivotTable tabId="3" name="PivotTable6"/>
    <pivotTable tabId="3" name="PivotTable7"/>
    <pivotTable tabId="3" name="PivotTable10"/>
    <pivotTable tabId="3" name="PivotTable11"/>
  </pivotTables>
  <data>
    <tabular pivotCacheId="1606925831">
      <items count="6">
        <i x="2" s="1"/>
        <i x="1" s="1"/>
        <i x="0" s="1"/>
        <i x="3" s="1"/>
        <i x="5" s="1"/>
        <i x="4"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erformance_Path" xr10:uid="{D2350598-03A0-4B05-A378-9E3CFD49F80D}" sourceName="Performance Path ">
  <pivotTables>
    <pivotTable tabId="3" name="PivotTable1"/>
    <pivotTable tabId="3" name="PivotTable2"/>
    <pivotTable tabId="3" name="PivotTable4"/>
    <pivotTable tabId="3" name="PivotTable6"/>
    <pivotTable tabId="3" name="PivotTable7"/>
    <pivotTable tabId="3" name="PivotTable10"/>
    <pivotTable tabId="3" name="PivotTable11"/>
  </pivotTables>
  <data>
    <tabular pivotCacheId="1606925831">
      <items count="4">
        <i x="0" s="1"/>
        <i x="3" s="1"/>
        <i x="2" s="1"/>
        <i x="1"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Height_Classification" xr10:uid="{E7B92BE0-9D15-49AA-ACA3-2186C774780C}" sourceName="Height Classification">
  <pivotTables>
    <pivotTable tabId="3" name="PivotTable1"/>
    <pivotTable tabId="3" name="PivotTable2"/>
    <pivotTable tabId="3" name="PivotTable4"/>
    <pivotTable tabId="3" name="PivotTable6"/>
    <pivotTable tabId="3" name="PivotTable7"/>
    <pivotTable tabId="3" name="PivotTable10"/>
    <pivotTable tabId="3" name="PivotTable11"/>
  </pivotTables>
  <data>
    <tabular pivotCacheId="1606925831">
      <items count="3">
        <i x="2" s="1"/>
        <i x="1" s="1"/>
        <i x="0"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limate_Zone" xr10:uid="{31DBEE26-1FF8-44DF-9B18-0ED8C00E6208}" sourceName="Climate Zone">
  <pivotTables>
    <pivotTable tabId="3" name="PivotTable1"/>
    <pivotTable tabId="3" name="PivotTable2"/>
    <pivotTable tabId="3" name="PivotTable4"/>
    <pivotTable tabId="3" name="PivotTable6"/>
    <pivotTable tabId="3" name="PivotTable7"/>
    <pivotTable tabId="3" name="PivotTable10"/>
    <pivotTable tabId="3" name="PivotTable11"/>
  </pivotTables>
  <data>
    <tabular pivotCacheId="1606925831">
      <items count="3">
        <i x="0" s="1"/>
        <i x="1" s="1"/>
        <i x="2" s="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formation_Stage" xr10:uid="{3AE23ED5-66B9-4BBE-991E-933C4579486A}" sourceName="Information Stage">
  <pivotTables>
    <pivotTable tabId="6" name="PivotTable1"/>
  </pivotTables>
  <data>
    <tabular pivotCacheId="1341027255">
      <items count="5">
        <i x="1" s="1"/>
        <i x="4" s="1"/>
        <i x="3" s="1"/>
        <i x="2" nd="1"/>
        <i x="0"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ll Electric" xr10:uid="{1EA00BDC-AEB2-4DC2-A632-95C5BC702532}" cache="Slicer_All_Electric" caption="All Electric" rowHeight="241300"/>
  <slicer name="LMI" xr10:uid="{70171F92-6F3A-4DB4-A63E-7819763F523E}" cache="Slicer_LMI" caption="LMI" rowHeight="241300"/>
  <slicer name="Baseline Code" xr10:uid="{CE85255A-9785-4DD7-8801-422B1C31E3E7}" cache="Slicer_Baseline_Code" caption="Baseline Code" rowHeight="241300"/>
  <slicer name="Performance Path " xr10:uid="{7E58C8A2-A79A-4C9E-B625-CEAE592474C9}" cache="Slicer_Performance_Path" caption="Performance Path " rowHeight="241300"/>
  <slicer name="Height Classification" xr10:uid="{B855E59A-D69B-41E7-9EBF-BAC83D8CE02F}" cache="Slicer_Height_Classification" caption="Height Classification" rowHeight="241300"/>
  <slicer name="Climate Zone" xr10:uid="{EEF8D3DF-C478-4755-A992-E54EA8530009}" cache="Slicer_Climate_Zone" caption="Climate Zone"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formation Stage" xr10:uid="{DFDB6BA9-B2DE-4323-9EBD-41049741DCF2}" cache="Slicer_Information_Stage" caption="Information Stage"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B1" dT="2020-10-27T18:22:56.82" personId="{40AC5BC0-E3CD-4148-91F2-076A67EE68BD}" id="{785D2715-AE52-4CE4-9AD7-234EAD83466F}">
    <text>Meaning that the project is NOT panelized, modular, or other offsite manufactured construction method</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10" Type="http://schemas.microsoft.com/office/2007/relationships/slicer" Target="../slicers/slicer1.xml"/><Relationship Id="rId4" Type="http://schemas.openxmlformats.org/officeDocument/2006/relationships/pivotTable" Target="../pivotTables/pivotTable4.xml"/><Relationship Id="rId9"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8.xml"/><Relationship Id="rId4" Type="http://schemas.microsoft.com/office/2007/relationships/slicer" Target="../slicers/slicer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CE4DC-6AD7-4B4A-8DE3-62A923769DE1}">
  <dimension ref="A1"/>
  <sheetViews>
    <sheetView tabSelected="1" workbookViewId="0">
      <selection activeCell="W12" sqref="W12"/>
    </sheetView>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2FBAF-9CC7-4979-8913-A32E774B5E22}">
  <dimension ref="A1:CM29"/>
  <sheetViews>
    <sheetView zoomScale="55" zoomScaleNormal="55" workbookViewId="0">
      <pane xSplit="2" ySplit="1" topLeftCell="C2" activePane="bottomRight" state="frozen"/>
      <selection pane="topRight" activeCell="C1" sqref="C1"/>
      <selection pane="bottomLeft" activeCell="A4" sqref="A4"/>
      <selection pane="bottomRight" activeCell="K40" sqref="K40"/>
    </sheetView>
  </sheetViews>
  <sheetFormatPr defaultRowHeight="15"/>
  <cols>
    <col min="1" max="1" width="25" style="5" customWidth="1"/>
    <col min="2" max="2" width="51.140625" style="1" customWidth="1"/>
    <col min="3" max="4" width="15" style="1" customWidth="1"/>
    <col min="5" max="5" width="27.85546875" style="2" customWidth="1"/>
    <col min="6" max="6" width="24.140625" style="2" customWidth="1"/>
    <col min="7" max="7" width="26.85546875" style="3" customWidth="1"/>
    <col min="8" max="9" width="23.140625" style="2" customWidth="1"/>
    <col min="10" max="11" width="23.42578125" style="2" customWidth="1"/>
    <col min="12" max="14" width="27.28515625" style="2" customWidth="1"/>
    <col min="15" max="15" width="30.140625" style="1" customWidth="1"/>
    <col min="16" max="16" width="42.85546875" style="1" customWidth="1"/>
    <col min="17" max="17" width="19.140625" style="2" customWidth="1"/>
    <col min="18" max="18" width="16.5703125" style="2" customWidth="1"/>
    <col min="19" max="25" width="15" style="2" customWidth="1"/>
    <col min="26" max="39" width="19.7109375" style="2" customWidth="1"/>
    <col min="40" max="40" width="16.42578125" style="2" customWidth="1"/>
    <col min="41" max="43" width="15.42578125" style="2" customWidth="1"/>
    <col min="44" max="46" width="18.5703125" style="4" customWidth="1"/>
    <col min="47" max="47" width="18.5703125" style="3" customWidth="1"/>
    <col min="48" max="48" width="15.85546875" style="2" customWidth="1"/>
    <col min="49" max="49" width="17.85546875" style="57" customWidth="1"/>
    <col min="50" max="59" width="13.42578125" style="1" customWidth="1"/>
    <col min="60" max="60" width="17.7109375" style="1" customWidth="1"/>
    <col min="61" max="69" width="13.5703125" style="1" customWidth="1"/>
    <col min="70" max="70" width="16.5703125" style="1" customWidth="1"/>
    <col min="71" max="71" width="13.5703125" style="1" customWidth="1"/>
    <col min="72" max="72" width="14.85546875" style="1" customWidth="1"/>
    <col min="73" max="73" width="17.140625" style="1" customWidth="1"/>
    <col min="74" max="74" width="15.42578125" style="1" customWidth="1"/>
    <col min="75" max="75" width="13.5703125" style="1" customWidth="1"/>
    <col min="76" max="76" width="16.5703125" style="1" customWidth="1"/>
    <col min="77" max="84" width="13.5703125" style="1" customWidth="1"/>
    <col min="85" max="85" width="16.140625" style="1" customWidth="1"/>
    <col min="86" max="86" width="16.42578125" style="1" customWidth="1"/>
    <col min="87" max="87" width="20.140625" style="1" customWidth="1"/>
    <col min="88" max="90" width="13.5703125" style="1" customWidth="1"/>
    <col min="91" max="91" width="19.140625" style="1" customWidth="1"/>
    <col min="92" max="16384" width="9.140625" style="1"/>
  </cols>
  <sheetData>
    <row r="1" spans="1:91" s="2" customFormat="1" ht="78" customHeight="1">
      <c r="A1" s="26" t="s">
        <v>104</v>
      </c>
      <c r="B1" s="26" t="s">
        <v>103</v>
      </c>
      <c r="C1" s="25" t="s">
        <v>102</v>
      </c>
      <c r="D1" s="25" t="s">
        <v>101</v>
      </c>
      <c r="E1" s="23" t="s">
        <v>135</v>
      </c>
      <c r="F1" s="23" t="s">
        <v>136</v>
      </c>
      <c r="G1" s="24" t="s">
        <v>137</v>
      </c>
      <c r="H1" s="24" t="s">
        <v>159</v>
      </c>
      <c r="I1" s="23" t="s">
        <v>138</v>
      </c>
      <c r="J1" s="23" t="s">
        <v>100</v>
      </c>
      <c r="K1" s="23" t="s">
        <v>139</v>
      </c>
      <c r="L1" s="23" t="s">
        <v>140</v>
      </c>
      <c r="M1" s="23" t="s">
        <v>160</v>
      </c>
      <c r="N1" s="23" t="s">
        <v>141</v>
      </c>
      <c r="O1" s="22" t="s">
        <v>99</v>
      </c>
      <c r="P1" s="21" t="s">
        <v>98</v>
      </c>
      <c r="Q1" s="19" t="s">
        <v>97</v>
      </c>
      <c r="R1" s="19" t="s">
        <v>96</v>
      </c>
      <c r="S1" s="19" t="s">
        <v>95</v>
      </c>
      <c r="T1" s="19" t="s">
        <v>94</v>
      </c>
      <c r="U1" s="19" t="s">
        <v>93</v>
      </c>
      <c r="V1" s="19" t="s">
        <v>92</v>
      </c>
      <c r="W1" s="19" t="s">
        <v>91</v>
      </c>
      <c r="X1" s="19" t="s">
        <v>90</v>
      </c>
      <c r="Y1" s="19" t="s">
        <v>89</v>
      </c>
      <c r="Z1" s="19" t="s">
        <v>88</v>
      </c>
      <c r="AA1" s="19" t="s">
        <v>197</v>
      </c>
      <c r="AB1" s="19" t="s">
        <v>17</v>
      </c>
      <c r="AC1" s="19" t="s">
        <v>87</v>
      </c>
      <c r="AD1" s="19" t="s">
        <v>86</v>
      </c>
      <c r="AE1" s="19" t="s">
        <v>115</v>
      </c>
      <c r="AF1" s="19" t="s">
        <v>85</v>
      </c>
      <c r="AG1" s="19" t="s">
        <v>84</v>
      </c>
      <c r="AH1" s="19" t="s">
        <v>83</v>
      </c>
      <c r="AI1" s="19" t="s">
        <v>82</v>
      </c>
      <c r="AJ1" s="19" t="s">
        <v>81</v>
      </c>
      <c r="AK1" s="19" t="s">
        <v>80</v>
      </c>
      <c r="AL1" s="19" t="s">
        <v>79</v>
      </c>
      <c r="AM1" s="19" t="s">
        <v>78</v>
      </c>
      <c r="AN1" s="19" t="s">
        <v>77</v>
      </c>
      <c r="AO1" s="19" t="s">
        <v>76</v>
      </c>
      <c r="AP1" s="19" t="s">
        <v>157</v>
      </c>
      <c r="AQ1" s="19" t="s">
        <v>158</v>
      </c>
      <c r="AR1" s="20" t="s">
        <v>75</v>
      </c>
      <c r="AS1" s="20" t="s">
        <v>74</v>
      </c>
      <c r="AT1" s="20" t="s">
        <v>73</v>
      </c>
      <c r="AU1" s="20" t="s">
        <v>72</v>
      </c>
      <c r="AV1" s="20" t="s">
        <v>71</v>
      </c>
      <c r="AW1" s="55" t="s">
        <v>70</v>
      </c>
      <c r="AX1" s="45" t="s">
        <v>123</v>
      </c>
      <c r="AY1" s="45" t="s">
        <v>124</v>
      </c>
      <c r="AZ1" s="45" t="s">
        <v>125</v>
      </c>
      <c r="BA1" s="45" t="s">
        <v>126</v>
      </c>
      <c r="BB1" s="45" t="s">
        <v>127</v>
      </c>
      <c r="BC1" s="45" t="s">
        <v>128</v>
      </c>
      <c r="BD1" s="45" t="s">
        <v>129</v>
      </c>
      <c r="BE1" s="45" t="s">
        <v>130</v>
      </c>
      <c r="BF1" s="45" t="s">
        <v>131</v>
      </c>
      <c r="BG1" s="45" t="s">
        <v>132</v>
      </c>
      <c r="BH1" s="45" t="s">
        <v>133</v>
      </c>
      <c r="BI1" s="58" t="s">
        <v>171</v>
      </c>
      <c r="BJ1" s="58" t="s">
        <v>172</v>
      </c>
      <c r="BK1" s="58" t="s">
        <v>173</v>
      </c>
      <c r="BL1" s="58" t="s">
        <v>174</v>
      </c>
      <c r="BM1" s="58" t="s">
        <v>179</v>
      </c>
      <c r="BN1" s="58" t="s">
        <v>178</v>
      </c>
      <c r="BO1" s="58" t="s">
        <v>170</v>
      </c>
      <c r="BP1" s="45" t="s">
        <v>169</v>
      </c>
      <c r="BQ1" s="45" t="s">
        <v>168</v>
      </c>
      <c r="BR1" s="58" t="s">
        <v>177</v>
      </c>
      <c r="BS1" s="58" t="s">
        <v>176</v>
      </c>
      <c r="BT1" s="58" t="s">
        <v>180</v>
      </c>
      <c r="BU1" s="58" t="s">
        <v>181</v>
      </c>
      <c r="BV1" s="58" t="s">
        <v>182</v>
      </c>
      <c r="BW1" s="45" t="s">
        <v>175</v>
      </c>
      <c r="BX1" s="45" t="s">
        <v>134</v>
      </c>
      <c r="BY1" s="46" t="s">
        <v>142</v>
      </c>
      <c r="BZ1" s="46" t="s">
        <v>143</v>
      </c>
      <c r="CA1" s="46" t="s">
        <v>144</v>
      </c>
      <c r="CB1" s="46" t="s">
        <v>145</v>
      </c>
      <c r="CC1" s="46" t="s">
        <v>146</v>
      </c>
      <c r="CD1" s="46" t="s">
        <v>147</v>
      </c>
      <c r="CE1" s="46" t="s">
        <v>148</v>
      </c>
      <c r="CF1" s="46" t="s">
        <v>149</v>
      </c>
      <c r="CG1" s="46" t="s">
        <v>150</v>
      </c>
      <c r="CH1" s="46" t="s">
        <v>151</v>
      </c>
      <c r="CI1" s="46" t="s">
        <v>167</v>
      </c>
      <c r="CJ1" s="46" t="s">
        <v>152</v>
      </c>
      <c r="CK1" s="46" t="s">
        <v>153</v>
      </c>
      <c r="CL1" s="46" t="s">
        <v>154</v>
      </c>
      <c r="CM1" s="46" t="s">
        <v>155</v>
      </c>
    </row>
    <row r="2" spans="1:91" ht="33" customHeight="1">
      <c r="A2" s="37" t="s">
        <v>114</v>
      </c>
      <c r="B2" s="36" t="s">
        <v>69</v>
      </c>
      <c r="C2" s="36" t="s">
        <v>13</v>
      </c>
      <c r="D2" s="36" t="s">
        <v>24</v>
      </c>
      <c r="E2" s="11">
        <v>72282816</v>
      </c>
      <c r="F2" s="13">
        <v>413.71843287639871</v>
      </c>
      <c r="G2" s="6">
        <v>10842422.4</v>
      </c>
      <c r="H2" s="13">
        <v>62.057764931459808</v>
      </c>
      <c r="I2" s="12">
        <v>0.15</v>
      </c>
      <c r="J2" s="11">
        <v>1300000</v>
      </c>
      <c r="K2" s="12">
        <v>1.7984910825831688E-2</v>
      </c>
      <c r="L2" s="13">
        <v>9542422.4000000004</v>
      </c>
      <c r="M2" s="13">
        <v>54.617075809174942</v>
      </c>
      <c r="N2" s="12">
        <v>0.13201508917416832</v>
      </c>
      <c r="O2" s="43">
        <v>300000</v>
      </c>
      <c r="P2" s="36" t="s">
        <v>21</v>
      </c>
      <c r="Q2" s="38">
        <v>174715</v>
      </c>
      <c r="R2" s="38">
        <v>144985</v>
      </c>
      <c r="S2" s="36">
        <v>1</v>
      </c>
      <c r="T2" s="36">
        <v>8</v>
      </c>
      <c r="U2" s="36">
        <v>160</v>
      </c>
      <c r="V2" s="36" t="s">
        <v>12</v>
      </c>
      <c r="W2" s="36" t="s">
        <v>11</v>
      </c>
      <c r="X2" s="36" t="s">
        <v>90</v>
      </c>
      <c r="Y2" s="9" t="s">
        <v>89</v>
      </c>
      <c r="Z2" s="36" t="s">
        <v>2</v>
      </c>
      <c r="AA2" s="36" t="s">
        <v>186</v>
      </c>
      <c r="AB2" s="36" t="s">
        <v>2</v>
      </c>
      <c r="AC2" s="36" t="s">
        <v>10</v>
      </c>
      <c r="AD2" s="36" t="s">
        <v>5</v>
      </c>
      <c r="AE2" s="36" t="s">
        <v>9</v>
      </c>
      <c r="AF2" s="36" t="s">
        <v>2</v>
      </c>
      <c r="AG2" s="36" t="s">
        <v>15</v>
      </c>
      <c r="AH2" s="36" t="s">
        <v>2</v>
      </c>
      <c r="AI2" s="36" t="s">
        <v>0</v>
      </c>
      <c r="AJ2" s="36" t="s">
        <v>0</v>
      </c>
      <c r="AK2" s="36" t="s">
        <v>0</v>
      </c>
      <c r="AL2" s="36">
        <v>4</v>
      </c>
      <c r="AM2" s="36" t="s">
        <v>0</v>
      </c>
      <c r="AN2" s="36" t="s">
        <v>1</v>
      </c>
      <c r="AO2" s="14" t="s">
        <v>28</v>
      </c>
      <c r="AP2" s="14" t="s">
        <v>0</v>
      </c>
      <c r="AQ2" s="14" t="s">
        <v>0</v>
      </c>
      <c r="AR2" s="38">
        <v>7862175</v>
      </c>
      <c r="AS2" s="38">
        <v>7562175</v>
      </c>
      <c r="AT2" s="8">
        <v>3.8157380114281353E-2</v>
      </c>
      <c r="AU2" s="7">
        <v>333428.11</v>
      </c>
      <c r="AV2" s="7">
        <v>2.299742111252888</v>
      </c>
      <c r="AW2" s="56">
        <v>43.282917894857341</v>
      </c>
      <c r="AX2" s="47"/>
      <c r="AY2" s="47"/>
      <c r="AZ2" s="47"/>
      <c r="BA2" s="47"/>
      <c r="BB2" s="47"/>
      <c r="BC2" s="47"/>
      <c r="BD2" s="47"/>
      <c r="BE2" s="47"/>
      <c r="BF2" s="47"/>
      <c r="BG2" s="47"/>
      <c r="BH2" s="47"/>
      <c r="BI2" s="61"/>
      <c r="BJ2" s="61"/>
      <c r="BK2" s="61"/>
      <c r="BL2" s="61"/>
      <c r="BM2" s="61"/>
      <c r="BN2" s="61"/>
      <c r="BO2" s="61"/>
      <c r="BP2" s="47"/>
      <c r="BQ2" s="47"/>
      <c r="BR2" s="61"/>
      <c r="BS2" s="61"/>
      <c r="BT2" s="61"/>
      <c r="BU2" s="61"/>
      <c r="BV2" s="61"/>
      <c r="BW2" s="47"/>
      <c r="BX2" s="47"/>
      <c r="BY2" s="47"/>
      <c r="BZ2" s="47"/>
      <c r="CA2" s="47"/>
      <c r="CB2" s="47"/>
      <c r="CC2" s="47"/>
      <c r="CD2" s="47"/>
      <c r="CE2" s="47"/>
      <c r="CF2" s="47"/>
      <c r="CG2" s="47"/>
      <c r="CH2" s="47"/>
      <c r="CI2" s="47"/>
      <c r="CJ2" s="47"/>
      <c r="CK2" s="47"/>
      <c r="CL2" s="47"/>
      <c r="CM2" s="47"/>
    </row>
    <row r="3" spans="1:91" ht="33" customHeight="1">
      <c r="A3" s="37" t="s">
        <v>114</v>
      </c>
      <c r="B3" s="36" t="s">
        <v>68</v>
      </c>
      <c r="C3" s="36" t="s">
        <v>13</v>
      </c>
      <c r="D3" s="18" t="s">
        <v>33</v>
      </c>
      <c r="E3" s="11">
        <v>15324721</v>
      </c>
      <c r="F3" s="13">
        <v>371.18444509034538</v>
      </c>
      <c r="G3" s="7">
        <v>766236.05</v>
      </c>
      <c r="H3" s="13">
        <v>18.55922225451727</v>
      </c>
      <c r="I3" s="12">
        <v>0.05</v>
      </c>
      <c r="J3" s="11">
        <v>570360</v>
      </c>
      <c r="K3" s="12">
        <v>3.7218295850214828E-2</v>
      </c>
      <c r="L3" s="13">
        <v>195876.05000000005</v>
      </c>
      <c r="M3" s="13">
        <v>4.7443697621469756</v>
      </c>
      <c r="N3" s="12">
        <v>1.2781704149785177E-2</v>
      </c>
      <c r="O3" s="38">
        <v>134552</v>
      </c>
      <c r="P3" s="36" t="s">
        <v>35</v>
      </c>
      <c r="Q3" s="38">
        <v>41286</v>
      </c>
      <c r="R3" s="38">
        <v>41286</v>
      </c>
      <c r="S3" s="36">
        <v>1</v>
      </c>
      <c r="T3" s="36">
        <v>9</v>
      </c>
      <c r="U3" s="36">
        <v>45</v>
      </c>
      <c r="V3" s="36" t="s">
        <v>6</v>
      </c>
      <c r="W3" s="36" t="s">
        <v>11</v>
      </c>
      <c r="X3" s="10" t="s">
        <v>184</v>
      </c>
      <c r="Y3" s="9" t="s">
        <v>89</v>
      </c>
      <c r="Z3" s="36" t="s">
        <v>2</v>
      </c>
      <c r="AA3" s="36" t="s">
        <v>187</v>
      </c>
      <c r="AB3" s="36" t="s">
        <v>2</v>
      </c>
      <c r="AC3" s="36" t="s">
        <v>10</v>
      </c>
      <c r="AD3" s="36" t="s">
        <v>5</v>
      </c>
      <c r="AE3" s="36" t="s">
        <v>161</v>
      </c>
      <c r="AF3" s="36" t="s">
        <v>2</v>
      </c>
      <c r="AG3" s="36" t="s">
        <v>15</v>
      </c>
      <c r="AH3" s="36" t="s">
        <v>2</v>
      </c>
      <c r="AI3" s="36" t="s">
        <v>2</v>
      </c>
      <c r="AJ3" s="36" t="s">
        <v>0</v>
      </c>
      <c r="AK3" s="36" t="s">
        <v>0</v>
      </c>
      <c r="AL3" s="36">
        <v>4</v>
      </c>
      <c r="AM3" s="36" t="s">
        <v>2</v>
      </c>
      <c r="AN3" s="36" t="s">
        <v>1</v>
      </c>
      <c r="AO3" s="14" t="s">
        <v>28</v>
      </c>
      <c r="AP3" s="14" t="s">
        <v>2</v>
      </c>
      <c r="AQ3" s="14" t="s">
        <v>0</v>
      </c>
      <c r="AR3" s="38">
        <v>1368312</v>
      </c>
      <c r="AS3" s="38">
        <v>1233760</v>
      </c>
      <c r="AT3" s="8">
        <v>9.8334298025596498E-2</v>
      </c>
      <c r="AU3" s="7">
        <v>55885.82</v>
      </c>
      <c r="AV3" s="7">
        <v>1.3536264108898901</v>
      </c>
      <c r="AW3" s="56">
        <v>29.883253403090634</v>
      </c>
      <c r="AX3" s="47"/>
      <c r="AY3" s="47"/>
      <c r="AZ3" s="47"/>
      <c r="BA3" s="47"/>
      <c r="BB3" s="47"/>
      <c r="BC3" s="47"/>
      <c r="BD3" s="47"/>
      <c r="BE3" s="47"/>
      <c r="BF3" s="47"/>
      <c r="BG3" s="47"/>
      <c r="BH3" s="47"/>
      <c r="BI3" s="61"/>
      <c r="BJ3" s="61"/>
      <c r="BK3" s="61"/>
      <c r="BL3" s="61"/>
      <c r="BM3" s="61"/>
      <c r="BN3" s="61"/>
      <c r="BO3" s="61"/>
      <c r="BP3" s="47"/>
      <c r="BQ3" s="47"/>
      <c r="BR3" s="61"/>
      <c r="BS3" s="61"/>
      <c r="BT3" s="61"/>
      <c r="BU3" s="61"/>
      <c r="BV3" s="61"/>
      <c r="BW3" s="47"/>
      <c r="BX3" s="47"/>
      <c r="BY3" s="47"/>
      <c r="BZ3" s="47"/>
      <c r="CA3" s="47"/>
      <c r="CB3" s="47"/>
      <c r="CC3" s="47"/>
      <c r="CD3" s="47"/>
      <c r="CE3" s="47"/>
      <c r="CF3" s="47"/>
      <c r="CG3" s="47"/>
      <c r="CH3" s="47"/>
      <c r="CI3" s="47"/>
      <c r="CJ3" s="47"/>
      <c r="CK3" s="47"/>
      <c r="CL3" s="47"/>
      <c r="CM3" s="47"/>
    </row>
    <row r="4" spans="1:91" ht="33" customHeight="1">
      <c r="A4" s="37" t="s">
        <v>114</v>
      </c>
      <c r="B4" s="36" t="s">
        <v>67</v>
      </c>
      <c r="C4" s="36" t="s">
        <v>13</v>
      </c>
      <c r="D4" s="36" t="s">
        <v>24</v>
      </c>
      <c r="E4" s="11">
        <v>10041995</v>
      </c>
      <c r="F4" s="13">
        <v>499.32847695291133</v>
      </c>
      <c r="G4" s="7">
        <v>490220</v>
      </c>
      <c r="H4" s="13">
        <v>24.375714782954603</v>
      </c>
      <c r="I4" s="12">
        <v>4.8816993037738017E-2</v>
      </c>
      <c r="J4" s="11">
        <v>490220</v>
      </c>
      <c r="K4" s="12">
        <v>4.8816993037738017E-2</v>
      </c>
      <c r="L4" s="13">
        <v>0</v>
      </c>
      <c r="M4" s="13">
        <v>0</v>
      </c>
      <c r="N4" s="12">
        <v>0</v>
      </c>
      <c r="O4" s="38">
        <v>277430</v>
      </c>
      <c r="P4" s="36" t="s">
        <v>66</v>
      </c>
      <c r="Q4" s="38">
        <v>20111</v>
      </c>
      <c r="R4" s="38">
        <v>20111</v>
      </c>
      <c r="S4" s="36">
        <v>1</v>
      </c>
      <c r="T4" s="36">
        <v>4</v>
      </c>
      <c r="U4" s="36">
        <v>20</v>
      </c>
      <c r="V4" s="36" t="s">
        <v>6</v>
      </c>
      <c r="W4" s="36" t="s">
        <v>11</v>
      </c>
      <c r="X4" s="36" t="s">
        <v>90</v>
      </c>
      <c r="Y4" s="9" t="s">
        <v>89</v>
      </c>
      <c r="Z4" s="36" t="s">
        <v>2</v>
      </c>
      <c r="AA4" s="36" t="s">
        <v>188</v>
      </c>
      <c r="AB4" s="36" t="s">
        <v>2</v>
      </c>
      <c r="AC4" s="36" t="s">
        <v>10</v>
      </c>
      <c r="AD4" s="36" t="s">
        <v>5</v>
      </c>
      <c r="AE4" s="36" t="s">
        <v>16</v>
      </c>
      <c r="AF4" s="36" t="s">
        <v>2</v>
      </c>
      <c r="AG4" s="36" t="s">
        <v>15</v>
      </c>
      <c r="AH4" s="36" t="s">
        <v>2</v>
      </c>
      <c r="AI4" s="36" t="s">
        <v>0</v>
      </c>
      <c r="AJ4" s="36" t="s">
        <v>0</v>
      </c>
      <c r="AK4" s="36" t="s">
        <v>0</v>
      </c>
      <c r="AL4" s="36">
        <v>4</v>
      </c>
      <c r="AM4" s="36" t="s">
        <v>0</v>
      </c>
      <c r="AN4" s="36" t="s">
        <v>1</v>
      </c>
      <c r="AO4" s="14" t="s">
        <v>28</v>
      </c>
      <c r="AP4" s="14" t="s">
        <v>2</v>
      </c>
      <c r="AQ4" s="14" t="s">
        <v>0</v>
      </c>
      <c r="AR4" s="38">
        <v>277430</v>
      </c>
      <c r="AS4" s="38">
        <v>0</v>
      </c>
      <c r="AT4" s="8">
        <v>1</v>
      </c>
      <c r="AU4" s="7">
        <v>4</v>
      </c>
      <c r="AV4" s="7">
        <v>1.9889612649793645E-4</v>
      </c>
      <c r="AW4" s="56">
        <v>0</v>
      </c>
      <c r="AX4" s="47"/>
      <c r="AY4" s="47"/>
      <c r="AZ4" s="47"/>
      <c r="BA4" s="47"/>
      <c r="BB4" s="47"/>
      <c r="BC4" s="47"/>
      <c r="BD4" s="47"/>
      <c r="BE4" s="47"/>
      <c r="BF4" s="47"/>
      <c r="BG4" s="47"/>
      <c r="BH4" s="47"/>
      <c r="BI4" s="61"/>
      <c r="BJ4" s="61"/>
      <c r="BK4" s="61"/>
      <c r="BL4" s="61"/>
      <c r="BM4" s="61"/>
      <c r="BN4" s="61"/>
      <c r="BO4" s="61"/>
      <c r="BP4" s="47"/>
      <c r="BQ4" s="47"/>
      <c r="BR4" s="61"/>
      <c r="BS4" s="61"/>
      <c r="BT4" s="61"/>
      <c r="BU4" s="61"/>
      <c r="BV4" s="61"/>
      <c r="BW4" s="47"/>
      <c r="BX4" s="47"/>
      <c r="BY4" s="47"/>
      <c r="BZ4" s="47"/>
      <c r="CA4" s="47"/>
      <c r="CB4" s="47"/>
      <c r="CC4" s="47"/>
      <c r="CD4" s="47"/>
      <c r="CE4" s="47"/>
      <c r="CF4" s="47"/>
      <c r="CG4" s="47"/>
      <c r="CH4" s="47"/>
      <c r="CI4" s="47"/>
      <c r="CJ4" s="47"/>
      <c r="CK4" s="47"/>
      <c r="CL4" s="47"/>
      <c r="CM4" s="47"/>
    </row>
    <row r="5" spans="1:91" ht="33" customHeight="1">
      <c r="A5" s="37" t="s">
        <v>114</v>
      </c>
      <c r="B5" s="36" t="s">
        <v>65</v>
      </c>
      <c r="C5" s="36" t="s">
        <v>13</v>
      </c>
      <c r="D5" s="36" t="s">
        <v>7</v>
      </c>
      <c r="E5" s="11">
        <v>2086824</v>
      </c>
      <c r="F5" s="13">
        <v>467.58323997311226</v>
      </c>
      <c r="G5" s="7">
        <v>104341.20000000001</v>
      </c>
      <c r="H5" s="13">
        <v>23.379161998655615</v>
      </c>
      <c r="I5" s="12">
        <v>0.05</v>
      </c>
      <c r="J5" s="11">
        <v>97260</v>
      </c>
      <c r="K5" s="12">
        <v>4.6606709526054904E-2</v>
      </c>
      <c r="L5" s="13">
        <v>7081.2000000000116</v>
      </c>
      <c r="M5" s="13">
        <v>1.5866457539771481</v>
      </c>
      <c r="N5" s="12">
        <v>3.3932904739451012E-3</v>
      </c>
      <c r="O5" s="38">
        <v>87531</v>
      </c>
      <c r="P5" s="36" t="s">
        <v>35</v>
      </c>
      <c r="Q5" s="38">
        <v>4463</v>
      </c>
      <c r="R5" s="38">
        <v>4463</v>
      </c>
      <c r="S5" s="36">
        <v>1</v>
      </c>
      <c r="T5" s="36">
        <v>4</v>
      </c>
      <c r="U5" s="36">
        <v>4</v>
      </c>
      <c r="V5" s="10" t="s">
        <v>25</v>
      </c>
      <c r="W5" s="36" t="s">
        <v>11</v>
      </c>
      <c r="X5" s="36" t="s">
        <v>90</v>
      </c>
      <c r="Y5" s="15" t="s">
        <v>185</v>
      </c>
      <c r="Z5" s="36" t="s">
        <v>2</v>
      </c>
      <c r="AA5" s="36" t="s">
        <v>189</v>
      </c>
      <c r="AB5" s="36" t="s">
        <v>2</v>
      </c>
      <c r="AC5" s="36" t="s">
        <v>10</v>
      </c>
      <c r="AD5" s="36" t="s">
        <v>5</v>
      </c>
      <c r="AE5" s="36" t="s">
        <v>16</v>
      </c>
      <c r="AF5" s="36" t="s">
        <v>2</v>
      </c>
      <c r="AG5" s="36" t="s">
        <v>15</v>
      </c>
      <c r="AH5" s="36" t="s">
        <v>2</v>
      </c>
      <c r="AI5" s="36" t="s">
        <v>0</v>
      </c>
      <c r="AJ5" s="36" t="s">
        <v>0</v>
      </c>
      <c r="AK5" s="36" t="s">
        <v>0</v>
      </c>
      <c r="AL5" s="36">
        <v>4</v>
      </c>
      <c r="AM5" s="36" t="s">
        <v>0</v>
      </c>
      <c r="AN5" s="36" t="s">
        <v>1</v>
      </c>
      <c r="AO5" s="14" t="s">
        <v>28</v>
      </c>
      <c r="AP5" s="14" t="s">
        <v>0</v>
      </c>
      <c r="AQ5" s="14" t="s">
        <v>0</v>
      </c>
      <c r="AR5" s="38">
        <v>100503</v>
      </c>
      <c r="AS5" s="38">
        <v>12972</v>
      </c>
      <c r="AT5" s="8">
        <v>0.87092922599325395</v>
      </c>
      <c r="AU5" s="7">
        <v>993.38</v>
      </c>
      <c r="AV5" s="7">
        <v>0.22258122339233699</v>
      </c>
      <c r="AW5" s="56">
        <v>2.9065650907461347</v>
      </c>
      <c r="AX5" s="47"/>
      <c r="AY5" s="47"/>
      <c r="AZ5" s="47"/>
      <c r="BA5" s="47"/>
      <c r="BB5" s="47"/>
      <c r="BC5" s="47"/>
      <c r="BD5" s="47"/>
      <c r="BE5" s="47"/>
      <c r="BF5" s="47"/>
      <c r="BG5" s="47"/>
      <c r="BH5" s="47"/>
      <c r="BI5" s="61"/>
      <c r="BJ5" s="61"/>
      <c r="BK5" s="61"/>
      <c r="BL5" s="61"/>
      <c r="BM5" s="61"/>
      <c r="BN5" s="61"/>
      <c r="BO5" s="61"/>
      <c r="BP5" s="47"/>
      <c r="BQ5" s="47"/>
      <c r="BR5" s="61"/>
      <c r="BS5" s="61"/>
      <c r="BT5" s="61"/>
      <c r="BU5" s="61"/>
      <c r="BV5" s="61"/>
      <c r="BW5" s="47"/>
      <c r="BX5" s="47"/>
      <c r="BY5" s="47"/>
      <c r="BZ5" s="47"/>
      <c r="CA5" s="47"/>
      <c r="CB5" s="47"/>
      <c r="CC5" s="47"/>
      <c r="CD5" s="47"/>
      <c r="CE5" s="47"/>
      <c r="CF5" s="47"/>
      <c r="CG5" s="47"/>
      <c r="CH5" s="47"/>
      <c r="CI5" s="47"/>
      <c r="CJ5" s="47"/>
      <c r="CK5" s="47"/>
      <c r="CL5" s="47"/>
      <c r="CM5" s="47"/>
    </row>
    <row r="6" spans="1:91" ht="33" customHeight="1">
      <c r="A6" s="37" t="s">
        <v>114</v>
      </c>
      <c r="B6" s="36" t="s">
        <v>64</v>
      </c>
      <c r="C6" s="36" t="s">
        <v>116</v>
      </c>
      <c r="D6" s="16" t="s">
        <v>33</v>
      </c>
      <c r="E6" s="11">
        <v>63935475</v>
      </c>
      <c r="F6" s="13">
        <v>299.5716253637143</v>
      </c>
      <c r="G6" s="7">
        <v>3196773.75</v>
      </c>
      <c r="H6" s="13">
        <v>14.978581268185716</v>
      </c>
      <c r="I6" s="12">
        <v>0.05</v>
      </c>
      <c r="J6" s="11">
        <v>800000</v>
      </c>
      <c r="K6" s="12">
        <v>1.2512615257804841E-2</v>
      </c>
      <c r="L6" s="13">
        <v>2396773.75</v>
      </c>
      <c r="M6" s="13">
        <v>11.230156777854308</v>
      </c>
      <c r="N6" s="12">
        <v>3.7487384742195158E-2</v>
      </c>
      <c r="O6" s="38">
        <v>1674239</v>
      </c>
      <c r="P6" s="36" t="s">
        <v>35</v>
      </c>
      <c r="Q6" s="38">
        <v>213423</v>
      </c>
      <c r="R6" s="38">
        <v>156200</v>
      </c>
      <c r="S6" s="36">
        <v>1</v>
      </c>
      <c r="T6" s="36">
        <v>12</v>
      </c>
      <c r="U6" s="36">
        <v>174</v>
      </c>
      <c r="V6" s="36" t="s">
        <v>6</v>
      </c>
      <c r="W6" s="36" t="s">
        <v>11</v>
      </c>
      <c r="X6" s="10" t="s">
        <v>184</v>
      </c>
      <c r="Y6" s="9" t="s">
        <v>89</v>
      </c>
      <c r="Z6" s="36" t="s">
        <v>2</v>
      </c>
      <c r="AA6" s="36" t="s">
        <v>187</v>
      </c>
      <c r="AB6" s="36" t="s">
        <v>2</v>
      </c>
      <c r="AC6" s="36" t="s">
        <v>10</v>
      </c>
      <c r="AD6" s="36" t="s">
        <v>5</v>
      </c>
      <c r="AE6" s="36" t="s">
        <v>161</v>
      </c>
      <c r="AF6" s="36" t="s">
        <v>2</v>
      </c>
      <c r="AG6" s="36" t="s">
        <v>15</v>
      </c>
      <c r="AH6" s="36" t="s">
        <v>2</v>
      </c>
      <c r="AI6" s="36" t="s">
        <v>0</v>
      </c>
      <c r="AJ6" s="36" t="s">
        <v>0</v>
      </c>
      <c r="AK6" s="36" t="s">
        <v>0</v>
      </c>
      <c r="AL6" s="36">
        <v>4</v>
      </c>
      <c r="AM6" s="36" t="s">
        <v>2</v>
      </c>
      <c r="AN6" s="36" t="s">
        <v>1</v>
      </c>
      <c r="AO6" s="14" t="s">
        <v>63</v>
      </c>
      <c r="AP6" s="14" t="s">
        <v>2</v>
      </c>
      <c r="AQ6" s="14" t="s">
        <v>2</v>
      </c>
      <c r="AR6" s="38">
        <v>8758523</v>
      </c>
      <c r="AS6" s="38">
        <v>7084284</v>
      </c>
      <c r="AT6" s="8">
        <v>0.191155403713617</v>
      </c>
      <c r="AU6" s="7">
        <v>70693.27</v>
      </c>
      <c r="AV6" s="7">
        <v>0.45258175416133167</v>
      </c>
      <c r="AW6" s="56">
        <v>33.193629552578685</v>
      </c>
      <c r="AX6" s="48">
        <v>1750000</v>
      </c>
      <c r="AY6" s="48">
        <v>55841481.68</v>
      </c>
      <c r="AZ6" s="48">
        <v>500000</v>
      </c>
      <c r="BA6" s="48">
        <v>847000</v>
      </c>
      <c r="BB6" s="48">
        <v>632357</v>
      </c>
      <c r="BC6" s="48">
        <v>300000</v>
      </c>
      <c r="BD6" s="48">
        <v>0</v>
      </c>
      <c r="BE6" s="48">
        <v>0</v>
      </c>
      <c r="BF6" s="48">
        <v>0</v>
      </c>
      <c r="BG6" s="48">
        <v>40475383.709999986</v>
      </c>
      <c r="BH6" s="59">
        <v>100346222.38999999</v>
      </c>
      <c r="BI6" s="60">
        <v>-300000</v>
      </c>
      <c r="BJ6" s="60"/>
      <c r="BK6" s="60"/>
      <c r="BL6" s="60"/>
      <c r="BM6" s="60"/>
      <c r="BN6" s="60">
        <v>-20000</v>
      </c>
      <c r="BO6" s="60"/>
      <c r="BP6" s="48">
        <v>-320000</v>
      </c>
      <c r="BQ6" s="48">
        <v>-500000</v>
      </c>
      <c r="BR6" s="60"/>
      <c r="BS6" s="60">
        <v>-185526</v>
      </c>
      <c r="BT6" s="60"/>
      <c r="BU6" s="60"/>
      <c r="BV6" s="60"/>
      <c r="BW6" s="48">
        <v>-185526</v>
      </c>
      <c r="BX6" s="48">
        <v>99340696.389999986</v>
      </c>
      <c r="BY6" s="48">
        <v>1500000</v>
      </c>
      <c r="BZ6" s="48">
        <v>50000000</v>
      </c>
      <c r="CA6" s="48">
        <v>500000</v>
      </c>
      <c r="CB6" s="48">
        <v>847000</v>
      </c>
      <c r="CC6" s="48">
        <v>632357</v>
      </c>
      <c r="CD6" s="48">
        <v>300000</v>
      </c>
      <c r="CE6" s="48">
        <v>0</v>
      </c>
      <c r="CF6" s="48">
        <v>0</v>
      </c>
      <c r="CG6" s="48">
        <v>0</v>
      </c>
      <c r="CH6" s="48">
        <v>40475383.709999986</v>
      </c>
      <c r="CI6" s="48">
        <v>94254740.709999979</v>
      </c>
      <c r="CJ6" s="48">
        <v>0</v>
      </c>
      <c r="CK6" s="48">
        <v>0</v>
      </c>
      <c r="CL6" s="48">
        <v>0</v>
      </c>
      <c r="CM6" s="48">
        <v>94254740.709999979</v>
      </c>
    </row>
    <row r="7" spans="1:91" ht="33" customHeight="1">
      <c r="A7" s="37" t="s">
        <v>114</v>
      </c>
      <c r="B7" s="36" t="s">
        <v>62</v>
      </c>
      <c r="C7" s="36" t="s">
        <v>13</v>
      </c>
      <c r="D7" s="36" t="s">
        <v>24</v>
      </c>
      <c r="E7" s="11">
        <v>48732132</v>
      </c>
      <c r="F7" s="13">
        <v>660.97184244791663</v>
      </c>
      <c r="G7" s="7">
        <v>974642.64</v>
      </c>
      <c r="H7" s="13">
        <v>13.219436848958333</v>
      </c>
      <c r="I7" s="12">
        <v>0.02</v>
      </c>
      <c r="J7" s="11">
        <v>1050000</v>
      </c>
      <c r="K7" s="12">
        <v>2.154635877617667E-2</v>
      </c>
      <c r="L7" s="13">
        <v>-75357.359999999986</v>
      </c>
      <c r="M7" s="13">
        <v>-1.0220996093749999</v>
      </c>
      <c r="N7" s="12">
        <v>-1.546358776176671E-3</v>
      </c>
      <c r="O7" s="38">
        <v>418916</v>
      </c>
      <c r="P7" s="36" t="s">
        <v>35</v>
      </c>
      <c r="Q7" s="38">
        <v>73728</v>
      </c>
      <c r="R7" s="38">
        <v>73728</v>
      </c>
      <c r="S7" s="36">
        <v>1</v>
      </c>
      <c r="T7" s="36">
        <v>8</v>
      </c>
      <c r="U7" s="36">
        <v>94</v>
      </c>
      <c r="V7" s="36" t="s">
        <v>12</v>
      </c>
      <c r="W7" s="36" t="s">
        <v>11</v>
      </c>
      <c r="X7" s="10" t="s">
        <v>184</v>
      </c>
      <c r="Y7" s="9" t="s">
        <v>89</v>
      </c>
      <c r="Z7" s="36" t="s">
        <v>2</v>
      </c>
      <c r="AA7" s="36" t="s">
        <v>188</v>
      </c>
      <c r="AB7" s="36" t="s">
        <v>2</v>
      </c>
      <c r="AC7" s="36" t="s">
        <v>10</v>
      </c>
      <c r="AD7" s="36" t="s">
        <v>5</v>
      </c>
      <c r="AE7" s="36" t="s">
        <v>161</v>
      </c>
      <c r="AF7" s="36" t="s">
        <v>2</v>
      </c>
      <c r="AG7" s="36" t="s">
        <v>15</v>
      </c>
      <c r="AH7" s="36" t="s">
        <v>2</v>
      </c>
      <c r="AI7" s="36" t="s">
        <v>0</v>
      </c>
      <c r="AJ7" s="36" t="s">
        <v>0</v>
      </c>
      <c r="AK7" s="36" t="s">
        <v>0</v>
      </c>
      <c r="AL7" s="36">
        <v>4</v>
      </c>
      <c r="AM7" s="36" t="s">
        <v>0</v>
      </c>
      <c r="AN7" s="36" t="s">
        <v>1</v>
      </c>
      <c r="AO7" s="14" t="s">
        <v>28</v>
      </c>
      <c r="AP7" s="14" t="s">
        <v>2</v>
      </c>
      <c r="AQ7" s="14" t="s">
        <v>0</v>
      </c>
      <c r="AR7" s="38">
        <v>4414341</v>
      </c>
      <c r="AS7" s="38">
        <v>3995425</v>
      </c>
      <c r="AT7" s="8">
        <v>9.489887618559599E-2</v>
      </c>
      <c r="AU7" s="7">
        <v>55225.38</v>
      </c>
      <c r="AV7" s="7">
        <v>0.74904215494791659</v>
      </c>
      <c r="AW7" s="56">
        <v>54.191419813368057</v>
      </c>
      <c r="AX7" s="47"/>
      <c r="AY7" s="47"/>
      <c r="AZ7" s="47"/>
      <c r="BA7" s="47"/>
      <c r="BB7" s="47"/>
      <c r="BC7" s="47"/>
      <c r="BD7" s="47"/>
      <c r="BE7" s="47"/>
      <c r="BF7" s="47"/>
      <c r="BG7" s="47"/>
      <c r="BH7" s="47"/>
      <c r="BI7" s="61"/>
      <c r="BJ7" s="61"/>
      <c r="BK7" s="61"/>
      <c r="BL7" s="61"/>
      <c r="BM7" s="61"/>
      <c r="BN7" s="61"/>
      <c r="BO7" s="61"/>
      <c r="BP7" s="47"/>
      <c r="BQ7" s="47"/>
      <c r="BR7" s="61"/>
      <c r="BS7" s="61"/>
      <c r="BT7" s="61"/>
      <c r="BU7" s="61"/>
      <c r="BV7" s="61"/>
      <c r="BW7" s="47"/>
      <c r="BX7" s="47"/>
      <c r="BY7" s="47"/>
      <c r="BZ7" s="47"/>
      <c r="CA7" s="47"/>
      <c r="CB7" s="47"/>
      <c r="CC7" s="47"/>
      <c r="CD7" s="47"/>
      <c r="CE7" s="47"/>
      <c r="CF7" s="47"/>
      <c r="CG7" s="47"/>
      <c r="CH7" s="47"/>
      <c r="CI7" s="47"/>
      <c r="CJ7" s="47"/>
      <c r="CK7" s="47"/>
      <c r="CL7" s="47"/>
      <c r="CM7" s="47"/>
    </row>
    <row r="8" spans="1:91" ht="33" customHeight="1">
      <c r="A8" s="37" t="s">
        <v>114</v>
      </c>
      <c r="B8" s="36" t="s">
        <v>61</v>
      </c>
      <c r="C8" s="36" t="s">
        <v>116</v>
      </c>
      <c r="D8" s="36" t="s">
        <v>24</v>
      </c>
      <c r="E8" s="11">
        <v>90713637</v>
      </c>
      <c r="F8" s="13">
        <v>503.53105381477059</v>
      </c>
      <c r="G8" s="7">
        <v>9071363.7000000011</v>
      </c>
      <c r="H8" s="13">
        <v>50.353105381477064</v>
      </c>
      <c r="I8" s="12">
        <v>0.1</v>
      </c>
      <c r="J8" s="11">
        <v>1050000</v>
      </c>
      <c r="K8" s="12">
        <v>1.1574885923711779E-2</v>
      </c>
      <c r="L8" s="13">
        <v>8021363.7000000011</v>
      </c>
      <c r="M8" s="13">
        <v>44.524790874524719</v>
      </c>
      <c r="N8" s="12">
        <v>8.8425114076288239E-2</v>
      </c>
      <c r="O8" s="38">
        <v>131675</v>
      </c>
      <c r="P8" s="36" t="s">
        <v>35</v>
      </c>
      <c r="Q8" s="38">
        <v>180155</v>
      </c>
      <c r="R8" s="38">
        <v>157525</v>
      </c>
      <c r="S8" s="36">
        <v>1</v>
      </c>
      <c r="T8" s="36">
        <v>10</v>
      </c>
      <c r="U8" s="36">
        <v>178</v>
      </c>
      <c r="V8" s="36" t="s">
        <v>12</v>
      </c>
      <c r="W8" s="36" t="s">
        <v>11</v>
      </c>
      <c r="X8" s="10" t="s">
        <v>184</v>
      </c>
      <c r="Y8" s="9" t="s">
        <v>89</v>
      </c>
      <c r="Z8" s="36" t="s">
        <v>2</v>
      </c>
      <c r="AA8" s="36" t="s">
        <v>188</v>
      </c>
      <c r="AB8" s="36" t="s">
        <v>2</v>
      </c>
      <c r="AC8" s="36" t="s">
        <v>10</v>
      </c>
      <c r="AD8" s="36" t="s">
        <v>5</v>
      </c>
      <c r="AE8" s="36" t="s">
        <v>161</v>
      </c>
      <c r="AF8" s="36" t="s">
        <v>2</v>
      </c>
      <c r="AG8" s="36" t="s">
        <v>15</v>
      </c>
      <c r="AH8" s="36" t="s">
        <v>2</v>
      </c>
      <c r="AI8" s="36" t="s">
        <v>0</v>
      </c>
      <c r="AJ8" s="36" t="s">
        <v>0</v>
      </c>
      <c r="AK8" s="36" t="s">
        <v>0</v>
      </c>
      <c r="AL8" s="36">
        <v>4</v>
      </c>
      <c r="AM8" s="36" t="s">
        <v>2</v>
      </c>
      <c r="AN8" s="36" t="s">
        <v>1</v>
      </c>
      <c r="AO8" s="14" t="s">
        <v>42</v>
      </c>
      <c r="AP8" s="14" t="s">
        <v>2</v>
      </c>
      <c r="AQ8" s="14" t="s">
        <v>2</v>
      </c>
      <c r="AR8" s="38">
        <v>3381094</v>
      </c>
      <c r="AS8" s="38">
        <v>3249419</v>
      </c>
      <c r="AT8" s="8">
        <v>3.8944495479865393E-2</v>
      </c>
      <c r="AU8" s="7">
        <v>209462.04</v>
      </c>
      <c r="AV8" s="7">
        <v>1.3297066497381369</v>
      </c>
      <c r="AW8" s="56">
        <v>18.036796092253894</v>
      </c>
      <c r="AX8" s="48">
        <v>2028100</v>
      </c>
      <c r="AY8" s="48">
        <v>8918168</v>
      </c>
      <c r="AZ8" s="48">
        <v>91500</v>
      </c>
      <c r="BA8" s="48">
        <v>404336</v>
      </c>
      <c r="BB8" s="48">
        <v>339261</v>
      </c>
      <c r="BC8" s="48">
        <v>590723</v>
      </c>
      <c r="BD8" s="48">
        <v>350000</v>
      </c>
      <c r="BE8" s="48">
        <v>45775</v>
      </c>
      <c r="BF8" s="48">
        <v>100000</v>
      </c>
      <c r="BG8" s="48">
        <v>79083917</v>
      </c>
      <c r="BH8" s="48">
        <v>91951780</v>
      </c>
      <c r="BI8" s="60">
        <v>-300000</v>
      </c>
      <c r="BJ8" s="60">
        <v>-78200</v>
      </c>
      <c r="BK8" s="60">
        <v>-130000</v>
      </c>
      <c r="BL8" s="60"/>
      <c r="BM8" s="60"/>
      <c r="BN8" s="60"/>
      <c r="BO8" s="60"/>
      <c r="BP8" s="48">
        <v>-508200</v>
      </c>
      <c r="BQ8" s="48">
        <v>-750000</v>
      </c>
      <c r="BR8" s="60"/>
      <c r="BS8" s="60"/>
      <c r="BT8" s="60"/>
      <c r="BU8" s="60"/>
      <c r="BV8" s="60"/>
      <c r="BW8" s="48">
        <v>0</v>
      </c>
      <c r="BX8" s="48">
        <v>90693580</v>
      </c>
      <c r="BY8" s="48">
        <v>1138100</v>
      </c>
      <c r="BZ8" s="48">
        <v>8552583</v>
      </c>
      <c r="CA8" s="48">
        <v>91500</v>
      </c>
      <c r="CB8" s="48">
        <v>404336</v>
      </c>
      <c r="CC8" s="48">
        <v>25000</v>
      </c>
      <c r="CD8" s="48">
        <v>590723</v>
      </c>
      <c r="CE8" s="48">
        <v>0</v>
      </c>
      <c r="CF8" s="48">
        <v>45775</v>
      </c>
      <c r="CG8" s="48">
        <v>100000</v>
      </c>
      <c r="CH8" s="48">
        <v>79083917</v>
      </c>
      <c r="CI8" s="48">
        <v>90031934</v>
      </c>
      <c r="CJ8" s="48">
        <v>0</v>
      </c>
      <c r="CK8" s="48">
        <v>0</v>
      </c>
      <c r="CL8" s="48">
        <v>0</v>
      </c>
      <c r="CM8" s="48">
        <v>90031934</v>
      </c>
    </row>
    <row r="9" spans="1:91" ht="33" customHeight="1">
      <c r="A9" s="37" t="s">
        <v>114</v>
      </c>
      <c r="B9" s="36" t="s">
        <v>60</v>
      </c>
      <c r="C9" s="36" t="s">
        <v>13</v>
      </c>
      <c r="D9" s="36" t="s">
        <v>33</v>
      </c>
      <c r="E9" s="11">
        <v>33995000</v>
      </c>
      <c r="F9" s="13">
        <v>525.22209347238311</v>
      </c>
      <c r="G9" s="7">
        <v>1359800</v>
      </c>
      <c r="H9" s="13">
        <v>21.008883738895328</v>
      </c>
      <c r="I9" s="12">
        <v>0.04</v>
      </c>
      <c r="J9" s="11">
        <v>654500</v>
      </c>
      <c r="K9" s="12">
        <v>1.9252831298720401E-2</v>
      </c>
      <c r="L9" s="13">
        <v>705300</v>
      </c>
      <c r="M9" s="13">
        <v>10.896871378910776</v>
      </c>
      <c r="N9" s="12">
        <v>2.07471687012796E-2</v>
      </c>
      <c r="O9" s="38">
        <v>62783</v>
      </c>
      <c r="P9" s="36" t="s">
        <v>35</v>
      </c>
      <c r="Q9" s="38">
        <v>64725</v>
      </c>
      <c r="R9" s="38">
        <v>55672</v>
      </c>
      <c r="S9" s="36">
        <v>1</v>
      </c>
      <c r="T9" s="36">
        <v>24</v>
      </c>
      <c r="U9" s="36">
        <v>55</v>
      </c>
      <c r="V9" s="10" t="s">
        <v>25</v>
      </c>
      <c r="W9" s="36" t="s">
        <v>11</v>
      </c>
      <c r="X9" s="10" t="s">
        <v>184</v>
      </c>
      <c r="Y9" s="15" t="s">
        <v>185</v>
      </c>
      <c r="Z9" s="36" t="s">
        <v>2</v>
      </c>
      <c r="AA9" s="36" t="s">
        <v>188</v>
      </c>
      <c r="AB9" s="36" t="s">
        <v>2</v>
      </c>
      <c r="AC9" s="36" t="s">
        <v>10</v>
      </c>
      <c r="AD9" s="36" t="s">
        <v>5</v>
      </c>
      <c r="AE9" s="36" t="s">
        <v>161</v>
      </c>
      <c r="AF9" s="36" t="s">
        <v>2</v>
      </c>
      <c r="AG9" s="36" t="s">
        <v>15</v>
      </c>
      <c r="AH9" s="36" t="s">
        <v>2</v>
      </c>
      <c r="AI9" s="36" t="s">
        <v>0</v>
      </c>
      <c r="AJ9" s="36" t="s">
        <v>0</v>
      </c>
      <c r="AK9" s="36" t="s">
        <v>0</v>
      </c>
      <c r="AL9" s="36">
        <v>4</v>
      </c>
      <c r="AM9" s="36" t="s">
        <v>2</v>
      </c>
      <c r="AN9" s="36" t="s">
        <v>1</v>
      </c>
      <c r="AO9" s="14" t="s">
        <v>42</v>
      </c>
      <c r="AP9" s="14" t="s">
        <v>0</v>
      </c>
      <c r="AQ9" s="14" t="s">
        <v>2</v>
      </c>
      <c r="AR9" s="38">
        <v>1298297</v>
      </c>
      <c r="AS9" s="38">
        <v>1235514</v>
      </c>
      <c r="AT9" s="8">
        <v>4.8357964317871795E-2</v>
      </c>
      <c r="AU9" s="7">
        <v>76016.97</v>
      </c>
      <c r="AV9" s="7">
        <v>1.3654434904440294</v>
      </c>
      <c r="AW9" s="56">
        <v>19.0886674391657</v>
      </c>
      <c r="AX9" s="47"/>
      <c r="AY9" s="47"/>
      <c r="AZ9" s="47"/>
      <c r="BA9" s="47"/>
      <c r="BB9" s="47"/>
      <c r="BC9" s="47"/>
      <c r="BD9" s="47"/>
      <c r="BE9" s="47"/>
      <c r="BF9" s="47"/>
      <c r="BG9" s="47"/>
      <c r="BH9" s="47"/>
      <c r="BI9" s="61"/>
      <c r="BJ9" s="61"/>
      <c r="BK9" s="61"/>
      <c r="BL9" s="61"/>
      <c r="BM9" s="61"/>
      <c r="BN9" s="61"/>
      <c r="BO9" s="61"/>
      <c r="BP9" s="47"/>
      <c r="BQ9" s="47"/>
      <c r="BR9" s="61"/>
      <c r="BS9" s="61"/>
      <c r="BT9" s="61"/>
      <c r="BU9" s="61"/>
      <c r="BV9" s="61"/>
      <c r="BW9" s="47"/>
      <c r="BX9" s="47"/>
      <c r="BY9" s="47"/>
      <c r="BZ9" s="47"/>
      <c r="CA9" s="47"/>
      <c r="CB9" s="47"/>
      <c r="CC9" s="47"/>
      <c r="CD9" s="47"/>
      <c r="CE9" s="47"/>
      <c r="CF9" s="47"/>
      <c r="CG9" s="47"/>
      <c r="CH9" s="47"/>
      <c r="CI9" s="47"/>
      <c r="CJ9" s="47"/>
      <c r="CK9" s="47"/>
      <c r="CL9" s="47"/>
      <c r="CM9" s="47"/>
    </row>
    <row r="10" spans="1:91" ht="50.25" customHeight="1">
      <c r="A10" s="37" t="s">
        <v>114</v>
      </c>
      <c r="B10" s="36" t="s">
        <v>59</v>
      </c>
      <c r="C10" s="36" t="s">
        <v>116</v>
      </c>
      <c r="D10" s="36" t="s">
        <v>24</v>
      </c>
      <c r="E10" s="11">
        <v>8950000</v>
      </c>
      <c r="F10" s="13">
        <v>96.773495956057261</v>
      </c>
      <c r="G10" s="7">
        <v>1387260</v>
      </c>
      <c r="H10" s="13">
        <v>15</v>
      </c>
      <c r="I10" s="12">
        <v>0.15500111731843574</v>
      </c>
      <c r="J10" s="11">
        <v>1210460.56</v>
      </c>
      <c r="K10" s="12">
        <v>0.13524698994413409</v>
      </c>
      <c r="L10" s="13">
        <v>176799.43999999994</v>
      </c>
      <c r="M10" s="13">
        <v>1.9116759655724227</v>
      </c>
      <c r="N10" s="12">
        <v>1.9754127374301669E-2</v>
      </c>
      <c r="O10" s="38">
        <v>1561768</v>
      </c>
      <c r="P10" s="36" t="s">
        <v>58</v>
      </c>
      <c r="Q10" s="38">
        <v>92484</v>
      </c>
      <c r="R10" s="38">
        <v>92484</v>
      </c>
      <c r="S10" s="36">
        <v>3</v>
      </c>
      <c r="T10" s="36">
        <v>3</v>
      </c>
      <c r="U10" s="36">
        <v>72</v>
      </c>
      <c r="V10" s="10" t="s">
        <v>23</v>
      </c>
      <c r="W10" s="36" t="s">
        <v>22</v>
      </c>
      <c r="X10" s="36" t="s">
        <v>90</v>
      </c>
      <c r="Y10" s="15" t="s">
        <v>185</v>
      </c>
      <c r="Z10" s="36" t="s">
        <v>2</v>
      </c>
      <c r="AA10" s="36" t="s">
        <v>190</v>
      </c>
      <c r="AB10" s="36" t="s">
        <v>2</v>
      </c>
      <c r="AC10" s="36" t="s">
        <v>18</v>
      </c>
      <c r="AD10" s="36" t="s">
        <v>5</v>
      </c>
      <c r="AE10" s="36" t="s">
        <v>21</v>
      </c>
      <c r="AF10" s="36" t="s">
        <v>2</v>
      </c>
      <c r="AG10" s="36" t="s">
        <v>3</v>
      </c>
      <c r="AH10" s="36" t="s">
        <v>2</v>
      </c>
      <c r="AI10" s="36" t="s">
        <v>2</v>
      </c>
      <c r="AJ10" s="36" t="s">
        <v>0</v>
      </c>
      <c r="AK10" s="36" t="s">
        <v>9</v>
      </c>
      <c r="AL10" s="36">
        <v>5</v>
      </c>
      <c r="AM10" s="36" t="s">
        <v>0</v>
      </c>
      <c r="AN10" s="36" t="s">
        <v>1</v>
      </c>
      <c r="AO10" s="14" t="s">
        <v>28</v>
      </c>
      <c r="AP10" s="14" t="s">
        <v>0</v>
      </c>
      <c r="AQ10" s="14" t="s">
        <v>0</v>
      </c>
      <c r="AR10" s="38">
        <v>1784913</v>
      </c>
      <c r="AS10" s="38">
        <v>0</v>
      </c>
      <c r="AT10" s="8">
        <v>1</v>
      </c>
      <c r="AU10" s="7">
        <v>0</v>
      </c>
      <c r="AV10" s="7">
        <v>0</v>
      </c>
      <c r="AW10" s="56">
        <v>0</v>
      </c>
      <c r="AX10" s="48">
        <v>575523</v>
      </c>
      <c r="AY10" s="48">
        <v>956923</v>
      </c>
      <c r="AZ10" s="48">
        <v>498000</v>
      </c>
      <c r="BA10" s="48">
        <v>299400</v>
      </c>
      <c r="BB10" s="48">
        <v>558000</v>
      </c>
      <c r="BC10" s="48">
        <v>0</v>
      </c>
      <c r="BD10" s="48">
        <v>0</v>
      </c>
      <c r="BE10" s="48">
        <v>0</v>
      </c>
      <c r="BF10" s="48">
        <v>0</v>
      </c>
      <c r="BG10" s="48">
        <v>7833460</v>
      </c>
      <c r="BH10" s="48">
        <v>10721306</v>
      </c>
      <c r="BI10" s="60">
        <v>-184800</v>
      </c>
      <c r="BJ10" s="60">
        <v>-209250</v>
      </c>
      <c r="BK10" s="60"/>
      <c r="BL10" s="60">
        <v>-74477.81</v>
      </c>
      <c r="BM10" s="60"/>
      <c r="BN10" s="60"/>
      <c r="BO10" s="60">
        <v>-77400</v>
      </c>
      <c r="BP10" s="48">
        <v>-545927.81000000006</v>
      </c>
      <c r="BQ10" s="48">
        <v>-750000</v>
      </c>
      <c r="BR10" s="60"/>
      <c r="BS10" s="60">
        <v>-122760</v>
      </c>
      <c r="BT10" s="60"/>
      <c r="BU10" s="60"/>
      <c r="BV10" s="60">
        <v>-144000</v>
      </c>
      <c r="BW10" s="48">
        <v>-266760</v>
      </c>
      <c r="BX10" s="48">
        <v>9158618.1899999995</v>
      </c>
      <c r="BY10" s="47"/>
      <c r="BZ10" s="47"/>
      <c r="CA10" s="47"/>
      <c r="CB10" s="47"/>
      <c r="CC10" s="47"/>
      <c r="CD10" s="47"/>
      <c r="CE10" s="47"/>
      <c r="CF10" s="47"/>
      <c r="CG10" s="47"/>
      <c r="CH10" s="47"/>
      <c r="CI10" s="47"/>
      <c r="CJ10" s="47"/>
      <c r="CK10" s="47"/>
      <c r="CL10" s="47"/>
      <c r="CM10" s="47"/>
    </row>
    <row r="11" spans="1:91" ht="33" customHeight="1">
      <c r="A11" s="37" t="s">
        <v>114</v>
      </c>
      <c r="B11" s="36" t="s">
        <v>57</v>
      </c>
      <c r="C11" s="36" t="s">
        <v>8</v>
      </c>
      <c r="D11" s="36" t="s">
        <v>7</v>
      </c>
      <c r="E11" s="39">
        <v>0</v>
      </c>
      <c r="F11" s="13">
        <v>0</v>
      </c>
      <c r="G11" s="7" t="s">
        <v>27</v>
      </c>
      <c r="H11" s="13" t="s">
        <v>27</v>
      </c>
      <c r="I11" s="12" t="s">
        <v>27</v>
      </c>
      <c r="J11" s="11">
        <v>1300000</v>
      </c>
      <c r="K11" s="12" t="s">
        <v>27</v>
      </c>
      <c r="L11" s="13">
        <v>-1300000</v>
      </c>
      <c r="M11" s="13" t="s">
        <v>27</v>
      </c>
      <c r="N11" s="12" t="s">
        <v>27</v>
      </c>
      <c r="O11" s="38" t="s">
        <v>27</v>
      </c>
      <c r="P11" s="36" t="s">
        <v>27</v>
      </c>
      <c r="Q11" s="38">
        <v>125230</v>
      </c>
      <c r="R11" s="38">
        <v>125230</v>
      </c>
      <c r="S11" s="36">
        <v>2</v>
      </c>
      <c r="T11" s="36">
        <v>9</v>
      </c>
      <c r="U11" s="36">
        <v>170</v>
      </c>
      <c r="V11" s="36" t="s">
        <v>6</v>
      </c>
      <c r="W11" s="36" t="s">
        <v>11</v>
      </c>
      <c r="X11" s="10" t="s">
        <v>184</v>
      </c>
      <c r="Y11" s="9" t="s">
        <v>89</v>
      </c>
      <c r="Z11" s="36" t="s">
        <v>2</v>
      </c>
      <c r="AA11" s="36" t="s">
        <v>188</v>
      </c>
      <c r="AB11" s="36" t="s">
        <v>0</v>
      </c>
      <c r="AC11" s="36" t="s">
        <v>10</v>
      </c>
      <c r="AD11" s="36" t="s">
        <v>5</v>
      </c>
      <c r="AE11" s="36" t="s">
        <v>161</v>
      </c>
      <c r="AF11" s="36" t="s">
        <v>2</v>
      </c>
      <c r="AG11" s="36" t="s">
        <v>15</v>
      </c>
      <c r="AH11" s="36" t="s">
        <v>0</v>
      </c>
      <c r="AI11" s="36" t="s">
        <v>0</v>
      </c>
      <c r="AJ11" s="36" t="s">
        <v>0</v>
      </c>
      <c r="AK11" s="36" t="s">
        <v>0</v>
      </c>
      <c r="AL11" s="36">
        <v>4</v>
      </c>
      <c r="AM11" s="36" t="s">
        <v>2</v>
      </c>
      <c r="AN11" s="36" t="s">
        <v>1</v>
      </c>
      <c r="AO11" s="36" t="s">
        <v>56</v>
      </c>
      <c r="AP11" s="8" t="s">
        <v>27</v>
      </c>
      <c r="AQ11" s="8" t="s">
        <v>27</v>
      </c>
      <c r="AR11" s="8" t="s">
        <v>27</v>
      </c>
      <c r="AS11" s="8" t="s">
        <v>27</v>
      </c>
      <c r="AT11" s="8" t="s">
        <v>27</v>
      </c>
      <c r="AU11" s="8" t="s">
        <v>27</v>
      </c>
      <c r="AV11" s="8" t="s">
        <v>27</v>
      </c>
      <c r="AW11" s="56" t="s">
        <v>27</v>
      </c>
      <c r="AX11" s="47"/>
      <c r="AY11" s="47"/>
      <c r="AZ11" s="47"/>
      <c r="BA11" s="47"/>
      <c r="BB11" s="47"/>
      <c r="BC11" s="47"/>
      <c r="BD11" s="47"/>
      <c r="BE11" s="47"/>
      <c r="BF11" s="47"/>
      <c r="BG11" s="47"/>
      <c r="BH11" s="47"/>
      <c r="BI11" s="61"/>
      <c r="BJ11" s="61"/>
      <c r="BK11" s="61"/>
      <c r="BL11" s="61"/>
      <c r="BM11" s="61"/>
      <c r="BN11" s="61"/>
      <c r="BO11" s="61"/>
      <c r="BP11" s="47"/>
      <c r="BQ11" s="47"/>
      <c r="BR11" s="61"/>
      <c r="BS11" s="61"/>
      <c r="BT11" s="61"/>
      <c r="BU11" s="61"/>
      <c r="BV11" s="61"/>
      <c r="BW11" s="47"/>
      <c r="BX11" s="47"/>
      <c r="BY11" s="47"/>
      <c r="BZ11" s="47"/>
      <c r="CA11" s="47"/>
      <c r="CB11" s="47"/>
      <c r="CC11" s="47"/>
      <c r="CD11" s="47"/>
      <c r="CE11" s="47"/>
      <c r="CF11" s="47"/>
      <c r="CG11" s="47"/>
      <c r="CH11" s="47"/>
      <c r="CI11" s="47"/>
      <c r="CJ11" s="47"/>
      <c r="CK11" s="47"/>
      <c r="CL11" s="47"/>
      <c r="CM11" s="47"/>
    </row>
    <row r="12" spans="1:91" ht="33" customHeight="1">
      <c r="A12" s="37" t="s">
        <v>114</v>
      </c>
      <c r="B12" s="36" t="s">
        <v>55</v>
      </c>
      <c r="C12" s="36" t="s">
        <v>116</v>
      </c>
      <c r="D12" s="36" t="s">
        <v>24</v>
      </c>
      <c r="E12" s="11">
        <v>49505117.424000002</v>
      </c>
      <c r="F12" s="13">
        <v>574.46525046416639</v>
      </c>
      <c r="G12" s="7">
        <v>1325000</v>
      </c>
      <c r="H12" s="13">
        <v>15.375510582992945</v>
      </c>
      <c r="I12" s="12">
        <v>2.6764909749666447E-2</v>
      </c>
      <c r="J12" s="11">
        <v>876920</v>
      </c>
      <c r="K12" s="12">
        <v>1.6717463629301096E-2</v>
      </c>
      <c r="L12" s="13">
        <v>497400</v>
      </c>
      <c r="M12" s="13">
        <v>5.199772550566883</v>
      </c>
      <c r="N12" s="12">
        <v>1.0047446120365351E-2</v>
      </c>
      <c r="O12" s="38" t="s">
        <v>27</v>
      </c>
      <c r="P12" s="36" t="s">
        <v>27</v>
      </c>
      <c r="Q12" s="38">
        <v>86173</v>
      </c>
      <c r="R12" s="38">
        <v>75523</v>
      </c>
      <c r="S12" s="36">
        <v>1</v>
      </c>
      <c r="T12" s="36">
        <v>13</v>
      </c>
      <c r="U12" s="36">
        <v>96</v>
      </c>
      <c r="V12" s="36" t="s">
        <v>12</v>
      </c>
      <c r="W12" s="36" t="s">
        <v>11</v>
      </c>
      <c r="X12" s="36" t="s">
        <v>90</v>
      </c>
      <c r="Y12" s="9" t="s">
        <v>89</v>
      </c>
      <c r="Z12" s="36" t="s">
        <v>2</v>
      </c>
      <c r="AA12" s="36" t="s">
        <v>191</v>
      </c>
      <c r="AB12" s="36" t="s">
        <v>2</v>
      </c>
      <c r="AC12" s="36" t="s">
        <v>10</v>
      </c>
      <c r="AD12" s="36" t="s">
        <v>5</v>
      </c>
      <c r="AE12" s="36" t="s">
        <v>161</v>
      </c>
      <c r="AF12" s="36" t="s">
        <v>2</v>
      </c>
      <c r="AG12" s="36" t="s">
        <v>15</v>
      </c>
      <c r="AH12" s="36" t="s">
        <v>0</v>
      </c>
      <c r="AI12" s="36" t="s">
        <v>0</v>
      </c>
      <c r="AJ12" s="36" t="s">
        <v>0</v>
      </c>
      <c r="AK12" s="36" t="s">
        <v>0</v>
      </c>
      <c r="AL12" s="36">
        <v>4</v>
      </c>
      <c r="AM12" s="36" t="s">
        <v>2</v>
      </c>
      <c r="AN12" s="36" t="s">
        <v>1</v>
      </c>
      <c r="AO12" s="14" t="s">
        <v>28</v>
      </c>
      <c r="AP12" s="14" t="s">
        <v>2</v>
      </c>
      <c r="AQ12" s="14" t="s">
        <v>2</v>
      </c>
      <c r="AR12" s="38">
        <v>5458349</v>
      </c>
      <c r="AS12" s="38">
        <v>5458349</v>
      </c>
      <c r="AT12" s="8">
        <v>0</v>
      </c>
      <c r="AU12" s="7">
        <v>83675</v>
      </c>
      <c r="AV12" s="7">
        <v>1.107940627358553</v>
      </c>
      <c r="AW12" s="56">
        <v>63.34175437782136</v>
      </c>
      <c r="AX12" s="48">
        <v>278755</v>
      </c>
      <c r="AY12" s="48">
        <v>1397740</v>
      </c>
      <c r="AZ12" s="48">
        <v>152904</v>
      </c>
      <c r="BA12" s="48">
        <v>183414</v>
      </c>
      <c r="BB12" s="48">
        <v>0</v>
      </c>
      <c r="BC12" s="48">
        <v>0</v>
      </c>
      <c r="BD12" s="48">
        <v>0</v>
      </c>
      <c r="BE12" s="48">
        <v>0</v>
      </c>
      <c r="BF12" s="48">
        <v>0</v>
      </c>
      <c r="BG12" s="48">
        <v>33471698</v>
      </c>
      <c r="BH12" s="48">
        <v>35484511</v>
      </c>
      <c r="BI12" s="60">
        <v>-126920</v>
      </c>
      <c r="BJ12" s="60"/>
      <c r="BK12" s="60"/>
      <c r="BL12" s="60"/>
      <c r="BM12" s="60"/>
      <c r="BN12" s="60"/>
      <c r="BO12" s="60"/>
      <c r="BP12" s="48">
        <v>-126920</v>
      </c>
      <c r="BQ12" s="48">
        <v>-750000</v>
      </c>
      <c r="BR12" s="60"/>
      <c r="BS12" s="60"/>
      <c r="BT12" s="60"/>
      <c r="BU12" s="60"/>
      <c r="BV12" s="60"/>
      <c r="BW12" s="48">
        <v>0</v>
      </c>
      <c r="BX12" s="48">
        <v>34607591</v>
      </c>
      <c r="BY12" s="47"/>
      <c r="BZ12" s="47"/>
      <c r="CA12" s="47"/>
      <c r="CB12" s="47"/>
      <c r="CC12" s="47"/>
      <c r="CD12" s="47"/>
      <c r="CE12" s="47"/>
      <c r="CF12" s="47"/>
      <c r="CG12" s="47"/>
      <c r="CH12" s="47"/>
      <c r="CI12" s="47"/>
      <c r="CJ12" s="47"/>
      <c r="CK12" s="47"/>
      <c r="CL12" s="47"/>
      <c r="CM12" s="47"/>
    </row>
    <row r="13" spans="1:91" ht="33" customHeight="1">
      <c r="A13" s="37" t="s">
        <v>114</v>
      </c>
      <c r="B13" s="36" t="s">
        <v>54</v>
      </c>
      <c r="C13" s="36" t="s">
        <v>13</v>
      </c>
      <c r="D13" s="36" t="s">
        <v>7</v>
      </c>
      <c r="E13" s="11">
        <v>16500000</v>
      </c>
      <c r="F13" s="13">
        <v>176.15407609856086</v>
      </c>
      <c r="G13" s="7">
        <v>2475000</v>
      </c>
      <c r="H13" s="13">
        <v>26.423111414784131</v>
      </c>
      <c r="I13" s="12">
        <v>0.15</v>
      </c>
      <c r="J13" s="11">
        <v>1509600</v>
      </c>
      <c r="K13" s="12">
        <v>9.1490909090909095E-2</v>
      </c>
      <c r="L13" s="13">
        <v>965400</v>
      </c>
      <c r="M13" s="13">
        <v>10.306614852457617</v>
      </c>
      <c r="N13" s="12">
        <v>5.8509090909090906E-2</v>
      </c>
      <c r="O13" s="38">
        <v>3818721</v>
      </c>
      <c r="P13" s="36" t="s">
        <v>35</v>
      </c>
      <c r="Q13" s="38">
        <v>93668</v>
      </c>
      <c r="R13" s="38">
        <v>93668</v>
      </c>
      <c r="S13" s="36">
        <v>12</v>
      </c>
      <c r="T13" s="36">
        <v>2</v>
      </c>
      <c r="U13" s="36">
        <v>96</v>
      </c>
      <c r="V13" s="36" t="s">
        <v>23</v>
      </c>
      <c r="W13" s="36" t="s">
        <v>19</v>
      </c>
      <c r="X13" s="36" t="s">
        <v>90</v>
      </c>
      <c r="Y13" s="9" t="s">
        <v>89</v>
      </c>
      <c r="Z13" s="36" t="s">
        <v>2</v>
      </c>
      <c r="AA13" s="36" t="s">
        <v>192</v>
      </c>
      <c r="AB13" s="36" t="s">
        <v>2</v>
      </c>
      <c r="AC13" s="36" t="s">
        <v>53</v>
      </c>
      <c r="AD13" s="36" t="s">
        <v>5</v>
      </c>
      <c r="AE13" s="36" t="s">
        <v>4</v>
      </c>
      <c r="AF13" s="36" t="s">
        <v>2</v>
      </c>
      <c r="AG13" s="36" t="s">
        <v>3</v>
      </c>
      <c r="AH13" s="36" t="s">
        <v>2</v>
      </c>
      <c r="AI13" s="36" t="s">
        <v>2</v>
      </c>
      <c r="AJ13" s="36" t="s">
        <v>0</v>
      </c>
      <c r="AK13" s="36" t="s">
        <v>0</v>
      </c>
      <c r="AL13" s="36">
        <v>5</v>
      </c>
      <c r="AM13" s="36" t="s">
        <v>2</v>
      </c>
      <c r="AN13" s="36" t="s">
        <v>1</v>
      </c>
      <c r="AO13" s="14" t="s">
        <v>28</v>
      </c>
      <c r="AP13" s="14" t="s">
        <v>0</v>
      </c>
      <c r="AQ13" s="14" t="s">
        <v>0</v>
      </c>
      <c r="AR13" s="38">
        <v>4580030</v>
      </c>
      <c r="AS13" s="38">
        <v>761309</v>
      </c>
      <c r="AT13" s="8">
        <v>0.83377641631168353</v>
      </c>
      <c r="AU13" s="7">
        <v>33380</v>
      </c>
      <c r="AV13" s="7">
        <v>0.35636503394969465</v>
      </c>
      <c r="AW13" s="56">
        <v>8.1277383951829876</v>
      </c>
      <c r="AX13" s="47"/>
      <c r="AY13" s="47"/>
      <c r="AZ13" s="47"/>
      <c r="BA13" s="47"/>
      <c r="BB13" s="47"/>
      <c r="BC13" s="47"/>
      <c r="BD13" s="47"/>
      <c r="BE13" s="47"/>
      <c r="BF13" s="47"/>
      <c r="BG13" s="47"/>
      <c r="BH13" s="47"/>
      <c r="BI13" s="61"/>
      <c r="BJ13" s="61"/>
      <c r="BK13" s="61"/>
      <c r="BL13" s="61"/>
      <c r="BM13" s="61"/>
      <c r="BN13" s="61"/>
      <c r="BO13" s="61"/>
      <c r="BP13" s="47"/>
      <c r="BQ13" s="47"/>
      <c r="BR13" s="61"/>
      <c r="BS13" s="61"/>
      <c r="BT13" s="61"/>
      <c r="BU13" s="61"/>
      <c r="BV13" s="61"/>
      <c r="BW13" s="47"/>
      <c r="BX13" s="47"/>
      <c r="BY13" s="47"/>
      <c r="BZ13" s="47"/>
      <c r="CA13" s="47"/>
      <c r="CB13" s="47"/>
      <c r="CC13" s="47"/>
      <c r="CD13" s="47"/>
      <c r="CE13" s="47"/>
      <c r="CF13" s="47"/>
      <c r="CG13" s="47"/>
      <c r="CH13" s="47"/>
      <c r="CI13" s="47"/>
      <c r="CJ13" s="47"/>
      <c r="CK13" s="47"/>
      <c r="CL13" s="47"/>
      <c r="CM13" s="47"/>
    </row>
    <row r="14" spans="1:91" ht="33" customHeight="1">
      <c r="A14" s="37" t="s">
        <v>114</v>
      </c>
      <c r="B14" s="36" t="s">
        <v>52</v>
      </c>
      <c r="C14" s="36" t="s">
        <v>13</v>
      </c>
      <c r="D14" s="36" t="s">
        <v>7</v>
      </c>
      <c r="E14" s="11">
        <v>65837961</v>
      </c>
      <c r="F14" s="13">
        <v>421.60849518759727</v>
      </c>
      <c r="G14" s="7">
        <v>16459490.25</v>
      </c>
      <c r="H14" s="13">
        <v>105.40212379689932</v>
      </c>
      <c r="I14" s="12">
        <v>0.25</v>
      </c>
      <c r="J14" s="11">
        <v>961820</v>
      </c>
      <c r="K14" s="12">
        <v>1.4608897137625511E-2</v>
      </c>
      <c r="L14" s="13">
        <v>15497670.25</v>
      </c>
      <c r="M14" s="13">
        <v>99.24288865835463</v>
      </c>
      <c r="N14" s="12">
        <v>0.2353911028623745</v>
      </c>
      <c r="O14" s="38">
        <v>2131296</v>
      </c>
      <c r="P14" s="36" t="s">
        <v>35</v>
      </c>
      <c r="Q14" s="38">
        <v>156159</v>
      </c>
      <c r="R14" s="38">
        <v>94499</v>
      </c>
      <c r="S14" s="36">
        <v>1</v>
      </c>
      <c r="T14" s="36">
        <v>8</v>
      </c>
      <c r="U14" s="36">
        <v>88</v>
      </c>
      <c r="V14" s="10" t="s">
        <v>6</v>
      </c>
      <c r="W14" s="36" t="s">
        <v>22</v>
      </c>
      <c r="X14" s="36" t="s">
        <v>90</v>
      </c>
      <c r="Y14" s="9" t="s">
        <v>89</v>
      </c>
      <c r="Z14" s="36" t="s">
        <v>2</v>
      </c>
      <c r="AA14" s="36" t="s">
        <v>191</v>
      </c>
      <c r="AB14" s="36" t="s">
        <v>0</v>
      </c>
      <c r="AC14" s="36" t="s">
        <v>4</v>
      </c>
      <c r="AD14" s="36" t="s">
        <v>5</v>
      </c>
      <c r="AE14" s="36" t="s">
        <v>21</v>
      </c>
      <c r="AF14" s="36" t="s">
        <v>2</v>
      </c>
      <c r="AG14" s="36" t="s">
        <v>15</v>
      </c>
      <c r="AH14" s="36" t="s">
        <v>2</v>
      </c>
      <c r="AI14" s="36" t="s">
        <v>0</v>
      </c>
      <c r="AJ14" s="36" t="s">
        <v>0</v>
      </c>
      <c r="AK14" s="36" t="s">
        <v>4</v>
      </c>
      <c r="AL14" s="36">
        <v>5</v>
      </c>
      <c r="AM14" s="36" t="s">
        <v>0</v>
      </c>
      <c r="AN14" s="36" t="s">
        <v>1</v>
      </c>
      <c r="AO14" s="36" t="s">
        <v>44</v>
      </c>
      <c r="AP14" s="36" t="s">
        <v>2</v>
      </c>
      <c r="AQ14" s="36" t="s">
        <v>2</v>
      </c>
      <c r="AR14" s="38">
        <v>2437553</v>
      </c>
      <c r="AS14" s="38">
        <v>0</v>
      </c>
      <c r="AT14" s="8">
        <v>1</v>
      </c>
      <c r="AU14" s="7">
        <v>0</v>
      </c>
      <c r="AV14" s="36">
        <v>0</v>
      </c>
      <c r="AW14" s="56">
        <v>0</v>
      </c>
      <c r="AX14" s="47"/>
      <c r="AY14" s="47"/>
      <c r="AZ14" s="47"/>
      <c r="BA14" s="47"/>
      <c r="BB14" s="47"/>
      <c r="BC14" s="47"/>
      <c r="BD14" s="47"/>
      <c r="BE14" s="47"/>
      <c r="BF14" s="47"/>
      <c r="BG14" s="47"/>
      <c r="BH14" s="47"/>
      <c r="BI14" s="61"/>
      <c r="BJ14" s="61"/>
      <c r="BK14" s="61"/>
      <c r="BL14" s="61"/>
      <c r="BM14" s="61"/>
      <c r="BN14" s="61"/>
      <c r="BO14" s="61"/>
      <c r="BP14" s="47"/>
      <c r="BQ14" s="47"/>
      <c r="BR14" s="61"/>
      <c r="BS14" s="61"/>
      <c r="BT14" s="61"/>
      <c r="BU14" s="61"/>
      <c r="BV14" s="61"/>
      <c r="BW14" s="47"/>
      <c r="BX14" s="47"/>
      <c r="BY14" s="47"/>
      <c r="BZ14" s="47"/>
      <c r="CA14" s="47"/>
      <c r="CB14" s="47"/>
      <c r="CC14" s="47"/>
      <c r="CD14" s="47"/>
      <c r="CE14" s="47"/>
      <c r="CF14" s="47"/>
      <c r="CG14" s="47"/>
      <c r="CH14" s="47"/>
      <c r="CI14" s="47"/>
      <c r="CJ14" s="47"/>
      <c r="CK14" s="47"/>
      <c r="CL14" s="47"/>
      <c r="CM14" s="47"/>
    </row>
    <row r="15" spans="1:91" ht="33" customHeight="1">
      <c r="A15" s="37" t="s">
        <v>114</v>
      </c>
      <c r="B15" s="36" t="s">
        <v>183</v>
      </c>
      <c r="C15" s="36" t="s">
        <v>13</v>
      </c>
      <c r="D15" s="36" t="s">
        <v>7</v>
      </c>
      <c r="E15" s="11">
        <v>9833814</v>
      </c>
      <c r="F15" s="13">
        <v>178.99514006443511</v>
      </c>
      <c r="G15" s="7">
        <v>0</v>
      </c>
      <c r="H15" s="13">
        <v>0</v>
      </c>
      <c r="I15" s="12">
        <v>0</v>
      </c>
      <c r="J15" s="11">
        <v>1449800</v>
      </c>
      <c r="K15" s="12">
        <v>0.1474300815533017</v>
      </c>
      <c r="L15" s="13">
        <v>-1449800</v>
      </c>
      <c r="M15" s="13">
        <v>-26.389268097344328</v>
      </c>
      <c r="N15" s="12">
        <v>-0.1474300815533017</v>
      </c>
      <c r="O15" s="38">
        <v>1547601</v>
      </c>
      <c r="P15" s="36" t="s">
        <v>35</v>
      </c>
      <c r="Q15" s="38">
        <v>69600</v>
      </c>
      <c r="R15" s="38">
        <v>69600</v>
      </c>
      <c r="S15" s="36">
        <v>6</v>
      </c>
      <c r="T15" s="36">
        <v>3</v>
      </c>
      <c r="U15" s="36">
        <v>72</v>
      </c>
      <c r="V15" s="36" t="s">
        <v>23</v>
      </c>
      <c r="W15" s="36" t="s">
        <v>51</v>
      </c>
      <c r="X15" s="10" t="s">
        <v>184</v>
      </c>
      <c r="Y15" s="9" t="s">
        <v>89</v>
      </c>
      <c r="Z15" s="36" t="s">
        <v>2</v>
      </c>
      <c r="AA15" s="36" t="s">
        <v>188</v>
      </c>
      <c r="AB15" s="36" t="s">
        <v>0</v>
      </c>
      <c r="AC15" s="36" t="s">
        <v>18</v>
      </c>
      <c r="AD15" s="36" t="s">
        <v>5</v>
      </c>
      <c r="AE15" s="36" t="s">
        <v>9</v>
      </c>
      <c r="AF15" s="36" t="s">
        <v>2</v>
      </c>
      <c r="AG15" s="36" t="s">
        <v>3</v>
      </c>
      <c r="AH15" s="36" t="s">
        <v>2</v>
      </c>
      <c r="AI15" s="36" t="s">
        <v>0</v>
      </c>
      <c r="AJ15" s="36" t="s">
        <v>0</v>
      </c>
      <c r="AK15" s="36" t="s">
        <v>0</v>
      </c>
      <c r="AL15" s="36">
        <v>5</v>
      </c>
      <c r="AM15" s="36" t="s">
        <v>0</v>
      </c>
      <c r="AN15" s="36" t="s">
        <v>1</v>
      </c>
      <c r="AO15" s="14" t="s">
        <v>198</v>
      </c>
      <c r="AP15" s="14" t="s">
        <v>0</v>
      </c>
      <c r="AQ15" s="14" t="s">
        <v>0</v>
      </c>
      <c r="AR15" s="38">
        <v>1590641</v>
      </c>
      <c r="AS15" s="38">
        <v>43040</v>
      </c>
      <c r="AT15" s="8">
        <v>0.97</v>
      </c>
      <c r="AU15" s="7">
        <v>5748</v>
      </c>
      <c r="AV15" s="7">
        <v>0.08</v>
      </c>
      <c r="AW15" s="56">
        <v>0.61799999999999999</v>
      </c>
      <c r="AX15" s="47"/>
      <c r="AY15" s="47"/>
      <c r="AZ15" s="47"/>
      <c r="BA15" s="47"/>
      <c r="BB15" s="47"/>
      <c r="BC15" s="47"/>
      <c r="BD15" s="47"/>
      <c r="BE15" s="47"/>
      <c r="BF15" s="47"/>
      <c r="BG15" s="47"/>
      <c r="BH15" s="47"/>
      <c r="BI15" s="61"/>
      <c r="BJ15" s="61"/>
      <c r="BK15" s="61"/>
      <c r="BL15" s="61"/>
      <c r="BM15" s="61"/>
      <c r="BN15" s="61"/>
      <c r="BO15" s="61"/>
      <c r="BP15" s="47"/>
      <c r="BQ15" s="47"/>
      <c r="BR15" s="61"/>
      <c r="BS15" s="61"/>
      <c r="BT15" s="61"/>
      <c r="BU15" s="61"/>
      <c r="BV15" s="61"/>
      <c r="BW15" s="47"/>
      <c r="BX15" s="47"/>
      <c r="BY15" s="47"/>
      <c r="BZ15" s="47"/>
      <c r="CA15" s="47"/>
      <c r="CB15" s="47"/>
      <c r="CC15" s="47"/>
      <c r="CD15" s="47"/>
      <c r="CE15" s="47"/>
      <c r="CF15" s="47"/>
      <c r="CG15" s="47"/>
      <c r="CH15" s="47"/>
      <c r="CI15" s="47"/>
      <c r="CJ15" s="47"/>
      <c r="CK15" s="47"/>
      <c r="CL15" s="47"/>
      <c r="CM15" s="47"/>
    </row>
    <row r="16" spans="1:91" ht="33" customHeight="1">
      <c r="A16" s="37" t="s">
        <v>114</v>
      </c>
      <c r="B16" s="36" t="s">
        <v>50</v>
      </c>
      <c r="C16" s="36" t="s">
        <v>13</v>
      </c>
      <c r="D16" s="36" t="s">
        <v>24</v>
      </c>
      <c r="E16" s="11">
        <v>233000000</v>
      </c>
      <c r="F16" s="13">
        <v>602.23057935615611</v>
      </c>
      <c r="G16" s="7">
        <v>18640000</v>
      </c>
      <c r="H16" s="13">
        <v>48.178446348492486</v>
      </c>
      <c r="I16" s="12">
        <v>0.08</v>
      </c>
      <c r="J16" s="11">
        <v>1050000</v>
      </c>
      <c r="K16" s="12">
        <v>4.5064377682403432E-3</v>
      </c>
      <c r="L16" s="13">
        <v>17590000</v>
      </c>
      <c r="M16" s="13">
        <v>45.464531720492637</v>
      </c>
      <c r="N16" s="12">
        <v>7.5493562231759653E-2</v>
      </c>
      <c r="O16" s="38">
        <v>1449403</v>
      </c>
      <c r="P16" s="36" t="s">
        <v>35</v>
      </c>
      <c r="Q16" s="38">
        <v>386895</v>
      </c>
      <c r="R16" s="38">
        <v>357029</v>
      </c>
      <c r="S16" s="36">
        <v>1</v>
      </c>
      <c r="T16" s="36">
        <v>36</v>
      </c>
      <c r="U16" s="36">
        <v>383</v>
      </c>
      <c r="V16" s="36" t="s">
        <v>25</v>
      </c>
      <c r="W16" s="36" t="s">
        <v>11</v>
      </c>
      <c r="X16" s="10" t="s">
        <v>184</v>
      </c>
      <c r="Y16" s="9" t="s">
        <v>89</v>
      </c>
      <c r="Z16" s="36" t="s">
        <v>2</v>
      </c>
      <c r="AA16" s="36" t="s">
        <v>188</v>
      </c>
      <c r="AB16" s="36" t="s">
        <v>2</v>
      </c>
      <c r="AC16" s="36" t="s">
        <v>10</v>
      </c>
      <c r="AD16" s="36" t="s">
        <v>5</v>
      </c>
      <c r="AE16" s="36" t="s">
        <v>161</v>
      </c>
      <c r="AF16" s="36" t="s">
        <v>2</v>
      </c>
      <c r="AG16" s="36" t="s">
        <v>26</v>
      </c>
      <c r="AH16" s="36" t="s">
        <v>2</v>
      </c>
      <c r="AI16" s="36" t="s">
        <v>0</v>
      </c>
      <c r="AJ16" s="36" t="s">
        <v>0</v>
      </c>
      <c r="AK16" s="36" t="s">
        <v>0</v>
      </c>
      <c r="AL16" s="36">
        <v>4</v>
      </c>
      <c r="AM16" s="36" t="s">
        <v>2</v>
      </c>
      <c r="AN16" s="36" t="s">
        <v>1</v>
      </c>
      <c r="AO16" s="14" t="s">
        <v>28</v>
      </c>
      <c r="AP16" s="14" t="s">
        <v>2</v>
      </c>
      <c r="AQ16" s="14" t="s">
        <v>2</v>
      </c>
      <c r="AR16" s="38">
        <v>11093276</v>
      </c>
      <c r="AS16" s="38">
        <v>9643873</v>
      </c>
      <c r="AT16" s="8">
        <v>0.13065599377496784</v>
      </c>
      <c r="AU16" s="7">
        <v>171542.88</v>
      </c>
      <c r="AV16" s="7">
        <v>0.48047323886855131</v>
      </c>
      <c r="AW16" s="56">
        <v>24.926331433593095</v>
      </c>
      <c r="AX16" s="47"/>
      <c r="AY16" s="47"/>
      <c r="AZ16" s="47"/>
      <c r="BA16" s="47"/>
      <c r="BB16" s="47"/>
      <c r="BC16" s="47"/>
      <c r="BD16" s="47"/>
      <c r="BE16" s="47"/>
      <c r="BF16" s="47"/>
      <c r="BG16" s="47"/>
      <c r="BH16" s="47"/>
      <c r="BI16" s="61"/>
      <c r="BJ16" s="61"/>
      <c r="BK16" s="61"/>
      <c r="BL16" s="61"/>
      <c r="BM16" s="61"/>
      <c r="BN16" s="61"/>
      <c r="BO16" s="61"/>
      <c r="BP16" s="47"/>
      <c r="BQ16" s="47"/>
      <c r="BR16" s="61"/>
      <c r="BS16" s="61"/>
      <c r="BT16" s="61"/>
      <c r="BU16" s="61"/>
      <c r="BV16" s="61"/>
      <c r="BW16" s="47"/>
      <c r="BX16" s="47"/>
      <c r="BY16" s="47"/>
      <c r="BZ16" s="47"/>
      <c r="CA16" s="47"/>
      <c r="CB16" s="47"/>
      <c r="CC16" s="47"/>
      <c r="CD16" s="47"/>
      <c r="CE16" s="47"/>
      <c r="CF16" s="47"/>
      <c r="CG16" s="47"/>
      <c r="CH16" s="47"/>
      <c r="CI16" s="47"/>
      <c r="CJ16" s="47"/>
      <c r="CK16" s="47"/>
      <c r="CL16" s="47"/>
      <c r="CM16" s="47"/>
    </row>
    <row r="17" spans="1:91" ht="33" customHeight="1">
      <c r="A17" s="37" t="s">
        <v>114</v>
      </c>
      <c r="B17" s="36" t="s">
        <v>49</v>
      </c>
      <c r="C17" s="36" t="s">
        <v>116</v>
      </c>
      <c r="D17" s="36" t="s">
        <v>24</v>
      </c>
      <c r="E17" s="11">
        <v>178025884</v>
      </c>
      <c r="F17" s="13">
        <v>572.87627028105476</v>
      </c>
      <c r="G17" s="7">
        <v>5340776.5199999996</v>
      </c>
      <c r="H17" s="13">
        <v>17.18628810843164</v>
      </c>
      <c r="I17" s="12">
        <v>0.03</v>
      </c>
      <c r="J17" s="11">
        <v>963900</v>
      </c>
      <c r="K17" s="12">
        <v>5.8980187397917935E-3</v>
      </c>
      <c r="L17" s="13">
        <v>4290776.5199999996</v>
      </c>
      <c r="M17" s="13">
        <v>14.084517598903325</v>
      </c>
      <c r="N17" s="12">
        <v>2.4101981260208204E-2</v>
      </c>
      <c r="O17" s="38" t="s">
        <v>27</v>
      </c>
      <c r="P17" s="36" t="s">
        <v>27</v>
      </c>
      <c r="Q17" s="38">
        <v>310758</v>
      </c>
      <c r="R17" s="38">
        <v>264033</v>
      </c>
      <c r="S17" s="36">
        <v>1</v>
      </c>
      <c r="T17" s="36">
        <v>26</v>
      </c>
      <c r="U17" s="36">
        <v>277</v>
      </c>
      <c r="V17" s="36" t="s">
        <v>6</v>
      </c>
      <c r="W17" s="36" t="s">
        <v>11</v>
      </c>
      <c r="X17" s="36" t="s">
        <v>90</v>
      </c>
      <c r="Y17" s="9" t="s">
        <v>89</v>
      </c>
      <c r="Z17" s="36" t="s">
        <v>2</v>
      </c>
      <c r="AA17" s="36" t="s">
        <v>191</v>
      </c>
      <c r="AB17" s="36" t="s">
        <v>2</v>
      </c>
      <c r="AC17" s="36" t="s">
        <v>10</v>
      </c>
      <c r="AD17" s="36" t="s">
        <v>5</v>
      </c>
      <c r="AE17" s="36" t="s">
        <v>161</v>
      </c>
      <c r="AF17" s="36" t="s">
        <v>2</v>
      </c>
      <c r="AG17" s="36" t="s">
        <v>26</v>
      </c>
      <c r="AH17" s="36" t="s">
        <v>0</v>
      </c>
      <c r="AI17" s="36" t="s">
        <v>0</v>
      </c>
      <c r="AJ17" s="36" t="s">
        <v>0</v>
      </c>
      <c r="AK17" s="36" t="s">
        <v>0</v>
      </c>
      <c r="AL17" s="36">
        <v>4</v>
      </c>
      <c r="AM17" s="36" t="s">
        <v>2</v>
      </c>
      <c r="AN17" s="36" t="s">
        <v>1</v>
      </c>
      <c r="AO17" s="14" t="s">
        <v>28</v>
      </c>
      <c r="AP17" s="14" t="s">
        <v>0</v>
      </c>
      <c r="AQ17" s="14" t="s">
        <v>2</v>
      </c>
      <c r="AR17" s="38">
        <v>13586516</v>
      </c>
      <c r="AS17" s="38">
        <v>13586516</v>
      </c>
      <c r="AT17" s="8">
        <v>0</v>
      </c>
      <c r="AU17" s="7">
        <v>211330.99</v>
      </c>
      <c r="AV17" s="7">
        <v>0.8003961247268333</v>
      </c>
      <c r="AW17" s="56">
        <v>43.720567129406163</v>
      </c>
      <c r="AX17" s="48">
        <v>6998906</v>
      </c>
      <c r="AY17" s="48">
        <v>22845877</v>
      </c>
      <c r="AZ17" s="48">
        <v>6106206</v>
      </c>
      <c r="BA17" s="48">
        <v>434701</v>
      </c>
      <c r="BB17" s="48">
        <v>0</v>
      </c>
      <c r="BC17" s="48">
        <v>0</v>
      </c>
      <c r="BD17" s="48">
        <v>0</v>
      </c>
      <c r="BE17" s="48">
        <v>0</v>
      </c>
      <c r="BF17" s="48">
        <v>597000</v>
      </c>
      <c r="BG17" s="48">
        <v>79750501</v>
      </c>
      <c r="BH17" s="48">
        <v>116733191</v>
      </c>
      <c r="BI17" s="60">
        <v>-300000</v>
      </c>
      <c r="BJ17" s="60"/>
      <c r="BK17" s="60"/>
      <c r="BL17" s="60"/>
      <c r="BM17" s="60"/>
      <c r="BN17" s="60"/>
      <c r="BO17" s="60"/>
      <c r="BP17" s="48">
        <v>-300000</v>
      </c>
      <c r="BQ17" s="48">
        <v>-750000</v>
      </c>
      <c r="BR17" s="60"/>
      <c r="BS17" s="60"/>
      <c r="BT17" s="60"/>
      <c r="BU17" s="60"/>
      <c r="BV17" s="60"/>
      <c r="BW17" s="48">
        <v>0</v>
      </c>
      <c r="BX17" s="48">
        <v>115683191</v>
      </c>
      <c r="BY17" s="48">
        <v>5890906</v>
      </c>
      <c r="BZ17" s="48">
        <v>22150277</v>
      </c>
      <c r="CA17" s="48">
        <v>5856206</v>
      </c>
      <c r="CB17" s="48">
        <v>434701</v>
      </c>
      <c r="CC17" s="48">
        <v>0</v>
      </c>
      <c r="CD17" s="48">
        <v>0</v>
      </c>
      <c r="CE17" s="48">
        <v>0</v>
      </c>
      <c r="CF17" s="48">
        <v>0</v>
      </c>
      <c r="CG17" s="48">
        <v>133900</v>
      </c>
      <c r="CH17" s="48">
        <v>79750501</v>
      </c>
      <c r="CI17" s="48">
        <v>114216491</v>
      </c>
      <c r="CJ17" s="48">
        <v>0</v>
      </c>
      <c r="CK17" s="48">
        <v>0</v>
      </c>
      <c r="CL17" s="48">
        <v>0</v>
      </c>
      <c r="CM17" s="48">
        <v>114216491</v>
      </c>
    </row>
    <row r="18" spans="1:91" ht="50.25" customHeight="1">
      <c r="A18" s="37" t="s">
        <v>114</v>
      </c>
      <c r="B18" s="36" t="s">
        <v>48</v>
      </c>
      <c r="C18" s="36" t="s">
        <v>13</v>
      </c>
      <c r="D18" s="17" t="s">
        <v>7</v>
      </c>
      <c r="E18" s="11">
        <v>22578074</v>
      </c>
      <c r="F18" s="13">
        <v>235.44333444564944</v>
      </c>
      <c r="G18" s="7">
        <v>2032026.66</v>
      </c>
      <c r="H18" s="13">
        <v>21.189900100108449</v>
      </c>
      <c r="I18" s="12">
        <v>0.09</v>
      </c>
      <c r="J18" s="11">
        <v>1215000</v>
      </c>
      <c r="K18" s="12">
        <v>5.3813270343608582E-2</v>
      </c>
      <c r="L18" s="13">
        <v>817026.65999999992</v>
      </c>
      <c r="M18" s="13">
        <v>8.5199242929840651</v>
      </c>
      <c r="N18" s="12">
        <v>3.6186729656391414E-2</v>
      </c>
      <c r="O18" s="38">
        <v>346716</v>
      </c>
      <c r="P18" s="36" t="s">
        <v>45</v>
      </c>
      <c r="Q18" s="38">
        <v>95896</v>
      </c>
      <c r="R18" s="38">
        <v>91630</v>
      </c>
      <c r="S18" s="36">
        <v>1</v>
      </c>
      <c r="T18" s="36">
        <v>5</v>
      </c>
      <c r="U18" s="36">
        <v>77</v>
      </c>
      <c r="V18" s="36" t="s">
        <v>6</v>
      </c>
      <c r="W18" s="36" t="s">
        <v>22</v>
      </c>
      <c r="X18" s="36" t="s">
        <v>90</v>
      </c>
      <c r="Y18" s="15" t="s">
        <v>185</v>
      </c>
      <c r="Z18" s="36" t="s">
        <v>2</v>
      </c>
      <c r="AA18" s="36" t="s">
        <v>193</v>
      </c>
      <c r="AB18" s="36" t="s">
        <v>0</v>
      </c>
      <c r="AC18" s="36" t="s">
        <v>10</v>
      </c>
      <c r="AD18" s="36" t="s">
        <v>5</v>
      </c>
      <c r="AE18" s="36" t="s">
        <v>16</v>
      </c>
      <c r="AF18" s="36" t="s">
        <v>2</v>
      </c>
      <c r="AG18" s="36" t="s">
        <v>15</v>
      </c>
      <c r="AH18" s="36" t="s">
        <v>2</v>
      </c>
      <c r="AI18" s="36" t="s">
        <v>0</v>
      </c>
      <c r="AJ18" s="36" t="s">
        <v>0</v>
      </c>
      <c r="AK18" s="36" t="s">
        <v>0</v>
      </c>
      <c r="AL18" s="36">
        <v>4</v>
      </c>
      <c r="AM18" s="36" t="s">
        <v>2</v>
      </c>
      <c r="AN18" s="36" t="s">
        <v>1</v>
      </c>
      <c r="AO18" s="36" t="s">
        <v>44</v>
      </c>
      <c r="AP18" s="36" t="s">
        <v>0</v>
      </c>
      <c r="AQ18" s="36" t="s">
        <v>2</v>
      </c>
      <c r="AR18" s="38">
        <v>1536630</v>
      </c>
      <c r="AS18" s="38">
        <v>1396441</v>
      </c>
      <c r="AT18" s="8">
        <v>9.1231461054385246E-2</v>
      </c>
      <c r="AU18" s="7">
        <v>89016.87</v>
      </c>
      <c r="AV18" s="7">
        <v>0.97148171996071153</v>
      </c>
      <c r="AW18" s="56">
        <v>14.562035955618587</v>
      </c>
      <c r="AX18" s="47"/>
      <c r="AY18" s="47"/>
      <c r="AZ18" s="47"/>
      <c r="BA18" s="47"/>
      <c r="BB18" s="47"/>
      <c r="BC18" s="47"/>
      <c r="BD18" s="47"/>
      <c r="BE18" s="47"/>
      <c r="BF18" s="47"/>
      <c r="BG18" s="47"/>
      <c r="BH18" s="47"/>
      <c r="BI18" s="61"/>
      <c r="BJ18" s="61"/>
      <c r="BK18" s="61"/>
      <c r="BL18" s="61"/>
      <c r="BM18" s="61"/>
      <c r="BN18" s="61"/>
      <c r="BO18" s="61"/>
      <c r="BP18" s="47"/>
      <c r="BQ18" s="47"/>
      <c r="BR18" s="61"/>
      <c r="BS18" s="61"/>
      <c r="BT18" s="61"/>
      <c r="BU18" s="61"/>
      <c r="BV18" s="61"/>
      <c r="BW18" s="47"/>
      <c r="BX18" s="47"/>
      <c r="BY18" s="47"/>
      <c r="BZ18" s="47"/>
      <c r="CA18" s="47"/>
      <c r="CB18" s="47"/>
      <c r="CC18" s="47"/>
      <c r="CD18" s="47"/>
      <c r="CE18" s="47"/>
      <c r="CF18" s="47"/>
      <c r="CG18" s="47"/>
      <c r="CH18" s="47"/>
      <c r="CI18" s="47"/>
      <c r="CJ18" s="47"/>
      <c r="CK18" s="47"/>
      <c r="CL18" s="47"/>
      <c r="CM18" s="47"/>
    </row>
    <row r="19" spans="1:91" ht="33" customHeight="1">
      <c r="A19" s="37" t="s">
        <v>114</v>
      </c>
      <c r="B19" s="36" t="s">
        <v>47</v>
      </c>
      <c r="C19" s="36" t="s">
        <v>13</v>
      </c>
      <c r="D19" s="16" t="s">
        <v>24</v>
      </c>
      <c r="E19" s="13">
        <v>6000000</v>
      </c>
      <c r="F19" s="13">
        <v>361.4457831325301</v>
      </c>
      <c r="G19" s="7">
        <v>420000.00000000006</v>
      </c>
      <c r="H19" s="13">
        <v>25.30120481927711</v>
      </c>
      <c r="I19" s="12">
        <v>7.0000000000000007E-2</v>
      </c>
      <c r="J19" s="11">
        <v>266928</v>
      </c>
      <c r="K19" s="12">
        <v>4.3702499999999998E-2</v>
      </c>
      <c r="L19" s="13">
        <v>157785.00000000006</v>
      </c>
      <c r="M19" s="13">
        <v>9.6102461074836807</v>
      </c>
      <c r="N19" s="12">
        <v>2.6297500000000008E-2</v>
      </c>
      <c r="O19" s="38">
        <v>59904</v>
      </c>
      <c r="P19" s="36" t="s">
        <v>35</v>
      </c>
      <c r="Q19" s="38">
        <v>15928</v>
      </c>
      <c r="R19" s="38">
        <v>15928</v>
      </c>
      <c r="S19" s="36">
        <v>1</v>
      </c>
      <c r="T19" s="36">
        <v>5</v>
      </c>
      <c r="U19" s="36">
        <v>10</v>
      </c>
      <c r="V19" s="10" t="s">
        <v>25</v>
      </c>
      <c r="W19" s="36" t="s">
        <v>11</v>
      </c>
      <c r="X19" s="36" t="s">
        <v>90</v>
      </c>
      <c r="Y19" s="9" t="s">
        <v>89</v>
      </c>
      <c r="Z19" s="36" t="s">
        <v>2</v>
      </c>
      <c r="AA19" s="36" t="s">
        <v>194</v>
      </c>
      <c r="AB19" s="36" t="s">
        <v>0</v>
      </c>
      <c r="AC19" s="36" t="s">
        <v>10</v>
      </c>
      <c r="AD19" s="36" t="s">
        <v>5</v>
      </c>
      <c r="AE19" s="36" t="s">
        <v>9</v>
      </c>
      <c r="AF19" s="36" t="s">
        <v>2</v>
      </c>
      <c r="AG19" s="36" t="s">
        <v>15</v>
      </c>
      <c r="AH19" s="36" t="s">
        <v>2</v>
      </c>
      <c r="AI19" s="36" t="s">
        <v>2</v>
      </c>
      <c r="AJ19" s="36" t="s">
        <v>0</v>
      </c>
      <c r="AK19" s="36" t="s">
        <v>0</v>
      </c>
      <c r="AL19" s="36">
        <v>4</v>
      </c>
      <c r="AM19" s="36" t="s">
        <v>0</v>
      </c>
      <c r="AN19" s="36" t="s">
        <v>1</v>
      </c>
      <c r="AO19" s="14" t="s">
        <v>28</v>
      </c>
      <c r="AP19" s="14" t="s">
        <v>2</v>
      </c>
      <c r="AQ19" s="14" t="s">
        <v>0</v>
      </c>
      <c r="AR19" s="38">
        <v>362828</v>
      </c>
      <c r="AS19" s="38">
        <v>302924</v>
      </c>
      <c r="AT19" s="8">
        <v>0.16510302402240179</v>
      </c>
      <c r="AU19" s="7">
        <v>2283.23</v>
      </c>
      <c r="AV19" s="7">
        <v>0.14334693621295833</v>
      </c>
      <c r="AW19" s="56">
        <v>19.01833249623305</v>
      </c>
      <c r="AX19" s="47"/>
      <c r="AY19" s="47"/>
      <c r="AZ19" s="47"/>
      <c r="BA19" s="47"/>
      <c r="BB19" s="47"/>
      <c r="BC19" s="47"/>
      <c r="BD19" s="47"/>
      <c r="BE19" s="47"/>
      <c r="BF19" s="47"/>
      <c r="BG19" s="47"/>
      <c r="BH19" s="47"/>
      <c r="BI19" s="61"/>
      <c r="BJ19" s="61"/>
      <c r="BK19" s="61"/>
      <c r="BL19" s="61"/>
      <c r="BM19" s="61"/>
      <c r="BN19" s="61"/>
      <c r="BO19" s="61"/>
      <c r="BP19" s="47"/>
      <c r="BQ19" s="47"/>
      <c r="BR19" s="61"/>
      <c r="BS19" s="61"/>
      <c r="BT19" s="61"/>
      <c r="BU19" s="61"/>
      <c r="BV19" s="61"/>
      <c r="BW19" s="47"/>
      <c r="BX19" s="47"/>
      <c r="BY19" s="47"/>
      <c r="BZ19" s="47"/>
      <c r="CA19" s="47"/>
      <c r="CB19" s="47"/>
      <c r="CC19" s="47"/>
      <c r="CD19" s="47"/>
      <c r="CE19" s="47"/>
      <c r="CF19" s="47"/>
      <c r="CG19" s="47"/>
      <c r="CH19" s="47"/>
      <c r="CI19" s="47"/>
      <c r="CJ19" s="47"/>
      <c r="CK19" s="47"/>
      <c r="CL19" s="47"/>
      <c r="CM19" s="47"/>
    </row>
    <row r="20" spans="1:91" ht="50.25" customHeight="1">
      <c r="A20" s="37" t="s">
        <v>114</v>
      </c>
      <c r="B20" s="36" t="s">
        <v>46</v>
      </c>
      <c r="C20" s="36" t="s">
        <v>156</v>
      </c>
      <c r="D20" s="36" t="s">
        <v>33</v>
      </c>
      <c r="E20" s="13">
        <v>325000</v>
      </c>
      <c r="F20" s="13">
        <v>81.82275931520644</v>
      </c>
      <c r="G20" s="7">
        <v>48750</v>
      </c>
      <c r="H20" s="13">
        <v>12.273413897280967</v>
      </c>
      <c r="I20" s="12">
        <v>0.15</v>
      </c>
      <c r="J20" s="11">
        <v>61470</v>
      </c>
      <c r="K20" s="12">
        <v>0.17298461538461538</v>
      </c>
      <c r="L20" s="13">
        <v>-7470</v>
      </c>
      <c r="M20" s="13">
        <v>-3.202416918429003</v>
      </c>
      <c r="N20" s="12">
        <v>-2.2984615384615385E-2</v>
      </c>
      <c r="O20" s="38">
        <v>162212</v>
      </c>
      <c r="P20" s="36" t="s">
        <v>45</v>
      </c>
      <c r="Q20" s="38">
        <v>3972</v>
      </c>
      <c r="R20" s="38">
        <v>3972</v>
      </c>
      <c r="S20" s="36">
        <v>1</v>
      </c>
      <c r="T20" s="36">
        <v>3</v>
      </c>
      <c r="U20" s="36">
        <v>3</v>
      </c>
      <c r="V20" s="36" t="s">
        <v>6</v>
      </c>
      <c r="W20" s="36" t="s">
        <v>20</v>
      </c>
      <c r="X20" s="10" t="s">
        <v>184</v>
      </c>
      <c r="Y20" s="9" t="s">
        <v>89</v>
      </c>
      <c r="Z20" s="36" t="s">
        <v>2</v>
      </c>
      <c r="AA20" s="36" t="s">
        <v>195</v>
      </c>
      <c r="AB20" s="36" t="s">
        <v>0</v>
      </c>
      <c r="AC20" s="36" t="s">
        <v>18</v>
      </c>
      <c r="AD20" s="36" t="s">
        <v>5</v>
      </c>
      <c r="AE20" s="36" t="s">
        <v>9</v>
      </c>
      <c r="AF20" s="36" t="s">
        <v>2</v>
      </c>
      <c r="AG20" s="36" t="s">
        <v>3</v>
      </c>
      <c r="AH20" s="36" t="s">
        <v>2</v>
      </c>
      <c r="AI20" s="36" t="s">
        <v>0</v>
      </c>
      <c r="AJ20" s="36" t="s">
        <v>0</v>
      </c>
      <c r="AK20" s="36" t="s">
        <v>0</v>
      </c>
      <c r="AL20" s="36">
        <v>5</v>
      </c>
      <c r="AM20" s="36" t="s">
        <v>0</v>
      </c>
      <c r="AN20" s="36" t="s">
        <v>14</v>
      </c>
      <c r="AO20" s="36" t="s">
        <v>44</v>
      </c>
      <c r="AP20" s="36" t="s">
        <v>0</v>
      </c>
      <c r="AQ20" s="36" t="s">
        <v>0</v>
      </c>
      <c r="AR20" s="38">
        <v>162212</v>
      </c>
      <c r="AS20" s="38">
        <v>0</v>
      </c>
      <c r="AT20" s="8">
        <v>1</v>
      </c>
      <c r="AU20" s="7">
        <v>288</v>
      </c>
      <c r="AV20" s="7">
        <v>7.2507552870090641E-2</v>
      </c>
      <c r="AW20" s="56">
        <v>0</v>
      </c>
      <c r="AX20" s="48">
        <v>8539.65</v>
      </c>
      <c r="AY20" s="48">
        <v>96977.91</v>
      </c>
      <c r="AZ20" s="48">
        <v>5400</v>
      </c>
      <c r="BA20" s="48">
        <v>7000</v>
      </c>
      <c r="BB20" s="48">
        <v>27815</v>
      </c>
      <c r="BC20" s="48">
        <v>2147.13</v>
      </c>
      <c r="BD20" s="48">
        <v>2300</v>
      </c>
      <c r="BE20" s="48">
        <v>7650</v>
      </c>
      <c r="BF20" s="48">
        <v>5000</v>
      </c>
      <c r="BG20" s="48">
        <v>289777.65999999997</v>
      </c>
      <c r="BH20" s="48">
        <v>452607.35</v>
      </c>
      <c r="BI20" s="60">
        <v>-12600</v>
      </c>
      <c r="BJ20" s="60"/>
      <c r="BK20" s="60"/>
      <c r="BL20" s="60"/>
      <c r="BM20" s="60"/>
      <c r="BN20" s="60"/>
      <c r="BO20" s="60"/>
      <c r="BP20" s="48">
        <v>-12600</v>
      </c>
      <c r="BQ20" s="48">
        <v>-39467</v>
      </c>
      <c r="BR20" s="60"/>
      <c r="BS20" s="60">
        <v>-14255</v>
      </c>
      <c r="BT20" s="60"/>
      <c r="BU20" s="60"/>
      <c r="BV20" s="60"/>
      <c r="BW20" s="48">
        <v>-14255</v>
      </c>
      <c r="BX20" s="48">
        <v>386285.35</v>
      </c>
      <c r="BY20" s="48">
        <v>10000</v>
      </c>
      <c r="BZ20" s="48">
        <v>85000</v>
      </c>
      <c r="CA20" s="48">
        <v>5000</v>
      </c>
      <c r="CB20" s="48">
        <v>6000</v>
      </c>
      <c r="CC20" s="48">
        <v>28000</v>
      </c>
      <c r="CD20" s="48">
        <v>2000</v>
      </c>
      <c r="CE20" s="48">
        <v>2000</v>
      </c>
      <c r="CF20" s="48">
        <v>7500</v>
      </c>
      <c r="CG20" s="48">
        <v>5000</v>
      </c>
      <c r="CH20" s="48">
        <v>235000</v>
      </c>
      <c r="CI20" s="48">
        <v>385500</v>
      </c>
      <c r="CJ20" s="48">
        <v>0</v>
      </c>
      <c r="CK20" s="48">
        <v>0</v>
      </c>
      <c r="CL20" s="48">
        <v>0</v>
      </c>
      <c r="CM20" s="48">
        <v>385500</v>
      </c>
    </row>
    <row r="21" spans="1:91" ht="33" customHeight="1">
      <c r="A21" s="37" t="s">
        <v>114</v>
      </c>
      <c r="B21" s="36" t="s">
        <v>43</v>
      </c>
      <c r="C21" s="36" t="s">
        <v>13</v>
      </c>
      <c r="D21" s="36" t="s">
        <v>33</v>
      </c>
      <c r="E21" s="13">
        <v>48000000</v>
      </c>
      <c r="F21" s="13">
        <v>293.14230226635641</v>
      </c>
      <c r="G21" s="7">
        <v>4800000</v>
      </c>
      <c r="H21" s="13">
        <v>29.314230226635644</v>
      </c>
      <c r="I21" s="12">
        <v>0.1</v>
      </c>
      <c r="J21" s="11">
        <v>570520</v>
      </c>
      <c r="K21" s="12">
        <v>1.1885833333333333E-2</v>
      </c>
      <c r="L21" s="13">
        <v>4229480</v>
      </c>
      <c r="M21" s="13">
        <v>25.829989678948106</v>
      </c>
      <c r="N21" s="12">
        <v>8.811416666666666E-2</v>
      </c>
      <c r="O21" s="38">
        <v>399210</v>
      </c>
      <c r="P21" s="36" t="s">
        <v>35</v>
      </c>
      <c r="Q21" s="38">
        <v>163743</v>
      </c>
      <c r="R21" s="38">
        <v>159146</v>
      </c>
      <c r="S21" s="36">
        <v>1</v>
      </c>
      <c r="T21" s="36">
        <v>15</v>
      </c>
      <c r="U21" s="36">
        <v>154</v>
      </c>
      <c r="V21" s="36" t="s">
        <v>6</v>
      </c>
      <c r="W21" s="36" t="s">
        <v>11</v>
      </c>
      <c r="X21" s="36" t="s">
        <v>90</v>
      </c>
      <c r="Y21" s="15" t="s">
        <v>185</v>
      </c>
      <c r="Z21" s="36" t="s">
        <v>2</v>
      </c>
      <c r="AA21" s="36" t="s">
        <v>190</v>
      </c>
      <c r="AB21" s="36" t="s">
        <v>2</v>
      </c>
      <c r="AC21" s="36" t="s">
        <v>10</v>
      </c>
      <c r="AD21" s="36" t="s">
        <v>5</v>
      </c>
      <c r="AE21" s="36" t="s">
        <v>161</v>
      </c>
      <c r="AF21" s="36" t="s">
        <v>2</v>
      </c>
      <c r="AG21" s="36" t="s">
        <v>15</v>
      </c>
      <c r="AH21" s="36" t="s">
        <v>2</v>
      </c>
      <c r="AI21" s="36" t="s">
        <v>0</v>
      </c>
      <c r="AJ21" s="36" t="s">
        <v>0</v>
      </c>
      <c r="AK21" s="36" t="s">
        <v>0</v>
      </c>
      <c r="AL21" s="36">
        <v>4</v>
      </c>
      <c r="AM21" s="36" t="s">
        <v>2</v>
      </c>
      <c r="AN21" s="36" t="s">
        <v>1</v>
      </c>
      <c r="AO21" s="14" t="s">
        <v>42</v>
      </c>
      <c r="AP21" s="14" t="s">
        <v>2</v>
      </c>
      <c r="AQ21" s="14" t="s">
        <v>2</v>
      </c>
      <c r="AR21" s="38">
        <v>7223793</v>
      </c>
      <c r="AS21" s="38">
        <v>6824583</v>
      </c>
      <c r="AT21" s="8">
        <v>5.5263211445842925E-2</v>
      </c>
      <c r="AU21" s="7">
        <v>268095.03000000003</v>
      </c>
      <c r="AV21" s="7">
        <v>1.684585412137283</v>
      </c>
      <c r="AW21" s="56">
        <v>41.678624429746613</v>
      </c>
      <c r="AX21" s="47"/>
      <c r="AY21" s="47"/>
      <c r="AZ21" s="47"/>
      <c r="BA21" s="47"/>
      <c r="BB21" s="47"/>
      <c r="BC21" s="47"/>
      <c r="BD21" s="47"/>
      <c r="BE21" s="47"/>
      <c r="BF21" s="47"/>
      <c r="BG21" s="47"/>
      <c r="BH21" s="47"/>
      <c r="BI21" s="61"/>
      <c r="BJ21" s="61"/>
      <c r="BK21" s="61"/>
      <c r="BL21" s="61"/>
      <c r="BM21" s="61"/>
      <c r="BN21" s="61"/>
      <c r="BO21" s="61"/>
      <c r="BP21" s="47"/>
      <c r="BQ21" s="47"/>
      <c r="BR21" s="61"/>
      <c r="BS21" s="61"/>
      <c r="BT21" s="61"/>
      <c r="BU21" s="61"/>
      <c r="BV21" s="61"/>
      <c r="BW21" s="47"/>
      <c r="BX21" s="47"/>
      <c r="BY21" s="48"/>
      <c r="BZ21" s="48"/>
      <c r="CA21" s="48"/>
      <c r="CB21" s="48"/>
      <c r="CC21" s="48"/>
      <c r="CD21" s="48"/>
      <c r="CE21" s="48"/>
      <c r="CF21" s="48"/>
      <c r="CG21" s="48"/>
      <c r="CH21" s="48"/>
      <c r="CI21" s="48"/>
      <c r="CJ21" s="48"/>
      <c r="CK21" s="48"/>
      <c r="CL21" s="48"/>
      <c r="CM21" s="48"/>
    </row>
    <row r="22" spans="1:91" ht="33" customHeight="1">
      <c r="A22" s="37" t="s">
        <v>114</v>
      </c>
      <c r="B22" s="36" t="s">
        <v>41</v>
      </c>
      <c r="C22" s="36" t="s">
        <v>116</v>
      </c>
      <c r="D22" s="36" t="s">
        <v>33</v>
      </c>
      <c r="E22" s="13">
        <v>635000</v>
      </c>
      <c r="F22" s="13">
        <v>179.98866213151928</v>
      </c>
      <c r="G22" s="7">
        <v>76200</v>
      </c>
      <c r="H22" s="13">
        <v>21.598639455782312</v>
      </c>
      <c r="I22" s="12">
        <v>0.12</v>
      </c>
      <c r="J22" s="11">
        <v>84960</v>
      </c>
      <c r="K22" s="12">
        <v>0.13379527559055118</v>
      </c>
      <c r="L22" s="13">
        <v>-8760</v>
      </c>
      <c r="M22" s="13">
        <v>-2.4829931972789114</v>
      </c>
      <c r="N22" s="12">
        <v>-1.3795275590551182E-2</v>
      </c>
      <c r="O22" s="38">
        <v>135042</v>
      </c>
      <c r="P22" s="36" t="s">
        <v>35</v>
      </c>
      <c r="Q22" s="38">
        <v>3528</v>
      </c>
      <c r="R22" s="38">
        <v>3528</v>
      </c>
      <c r="S22" s="36">
        <v>1</v>
      </c>
      <c r="T22" s="36">
        <v>3</v>
      </c>
      <c r="U22" s="36">
        <v>4</v>
      </c>
      <c r="V22" s="10" t="s">
        <v>23</v>
      </c>
      <c r="W22" s="36" t="s">
        <v>31</v>
      </c>
      <c r="X22" s="10" t="s">
        <v>184</v>
      </c>
      <c r="Y22" s="15" t="s">
        <v>185</v>
      </c>
      <c r="Z22" s="36" t="s">
        <v>2</v>
      </c>
      <c r="AA22" s="36" t="s">
        <v>188</v>
      </c>
      <c r="AB22" s="36" t="s">
        <v>2</v>
      </c>
      <c r="AC22" s="36" t="s">
        <v>40</v>
      </c>
      <c r="AD22" s="36" t="s">
        <v>5</v>
      </c>
      <c r="AE22" s="36" t="s">
        <v>16</v>
      </c>
      <c r="AF22" s="36" t="s">
        <v>2</v>
      </c>
      <c r="AG22" s="36" t="s">
        <v>3</v>
      </c>
      <c r="AH22" s="36" t="s">
        <v>2</v>
      </c>
      <c r="AI22" s="36" t="s">
        <v>0</v>
      </c>
      <c r="AJ22" s="36" t="s">
        <v>0</v>
      </c>
      <c r="AK22" s="36" t="s">
        <v>0</v>
      </c>
      <c r="AL22" s="36">
        <v>6</v>
      </c>
      <c r="AM22" s="36" t="s">
        <v>0</v>
      </c>
      <c r="AN22" s="36" t="s">
        <v>1</v>
      </c>
      <c r="AO22" s="14" t="s">
        <v>28</v>
      </c>
      <c r="AP22" s="14" t="s">
        <v>0</v>
      </c>
      <c r="AQ22" s="14" t="s">
        <v>0</v>
      </c>
      <c r="AR22" s="38">
        <v>135042</v>
      </c>
      <c r="AS22" s="38">
        <v>135042</v>
      </c>
      <c r="AT22" s="8">
        <v>0</v>
      </c>
      <c r="AU22" s="7">
        <v>1862.52</v>
      </c>
      <c r="AV22" s="7">
        <v>0.52792517006802719</v>
      </c>
      <c r="AW22" s="56">
        <v>38.277210884353742</v>
      </c>
      <c r="AX22" s="48">
        <v>30000</v>
      </c>
      <c r="AY22" s="48">
        <v>64925.8</v>
      </c>
      <c r="AZ22" s="48">
        <v>12400</v>
      </c>
      <c r="BA22" s="48">
        <v>21000</v>
      </c>
      <c r="BB22" s="48">
        <v>34600</v>
      </c>
      <c r="BC22" s="48">
        <v>750</v>
      </c>
      <c r="BD22" s="48">
        <v>0</v>
      </c>
      <c r="BE22" s="48">
        <v>0</v>
      </c>
      <c r="BF22" s="48">
        <v>0</v>
      </c>
      <c r="BG22" s="48">
        <v>500484.2</v>
      </c>
      <c r="BH22" s="48">
        <v>664160</v>
      </c>
      <c r="BI22" s="60">
        <v>-6400</v>
      </c>
      <c r="BJ22" s="60"/>
      <c r="BK22" s="60"/>
      <c r="BL22" s="60"/>
      <c r="BM22" s="60"/>
      <c r="BN22" s="60"/>
      <c r="BO22" s="60"/>
      <c r="BP22" s="48">
        <v>-6400</v>
      </c>
      <c r="BQ22" s="48">
        <v>-59976</v>
      </c>
      <c r="BR22" s="62">
        <v>-7500</v>
      </c>
      <c r="BS22" s="62">
        <v>-7433</v>
      </c>
      <c r="BT22" s="62"/>
      <c r="BU22" s="62"/>
      <c r="BV22" s="60"/>
      <c r="BW22" s="48">
        <v>-14933</v>
      </c>
      <c r="BX22" s="48">
        <v>582851</v>
      </c>
      <c r="BY22" s="48">
        <v>17200</v>
      </c>
      <c r="BZ22" s="48">
        <v>37815.384615384617</v>
      </c>
      <c r="CA22" s="48">
        <v>7900</v>
      </c>
      <c r="CB22" s="48">
        <v>18600</v>
      </c>
      <c r="CC22" s="48">
        <v>0</v>
      </c>
      <c r="CD22" s="48">
        <v>0</v>
      </c>
      <c r="CE22" s="48">
        <v>0</v>
      </c>
      <c r="CF22" s="48">
        <v>0</v>
      </c>
      <c r="CG22" s="48">
        <v>0</v>
      </c>
      <c r="CH22" s="48">
        <v>500484.2</v>
      </c>
      <c r="CI22" s="48">
        <v>581999.58461538469</v>
      </c>
      <c r="CJ22" s="48">
        <v>0</v>
      </c>
      <c r="CK22" s="48">
        <v>0</v>
      </c>
      <c r="CL22" s="48">
        <v>0</v>
      </c>
      <c r="CM22" s="48">
        <v>581999.58461538469</v>
      </c>
    </row>
    <row r="23" spans="1:91" ht="33" customHeight="1">
      <c r="A23" s="37" t="s">
        <v>114</v>
      </c>
      <c r="B23" s="36" t="s">
        <v>121</v>
      </c>
      <c r="C23" s="36" t="s">
        <v>122</v>
      </c>
      <c r="D23" s="36" t="s">
        <v>33</v>
      </c>
      <c r="E23" s="13">
        <v>61590062</v>
      </c>
      <c r="F23" s="13">
        <v>441.784509224457</v>
      </c>
      <c r="G23" s="7">
        <v>677490.68199999991</v>
      </c>
      <c r="H23" s="13">
        <v>4.8596296014690266</v>
      </c>
      <c r="I23" s="12">
        <v>1.0999999999999999E-2</v>
      </c>
      <c r="J23" s="11">
        <v>612947.30000000005</v>
      </c>
      <c r="K23" s="12">
        <v>8.9706030820361892E-3</v>
      </c>
      <c r="L23" s="13">
        <v>124990.68199999991</v>
      </c>
      <c r="M23" s="13">
        <v>0.46296862536940769</v>
      </c>
      <c r="N23" s="12">
        <v>2.0293969179638089E-3</v>
      </c>
      <c r="O23" s="38" t="s">
        <v>27</v>
      </c>
      <c r="P23" s="36" t="s">
        <v>27</v>
      </c>
      <c r="Q23" s="38">
        <v>139412</v>
      </c>
      <c r="R23" s="38">
        <v>137000</v>
      </c>
      <c r="S23" s="36">
        <v>1</v>
      </c>
      <c r="T23" s="36">
        <v>22</v>
      </c>
      <c r="U23" s="36">
        <v>140</v>
      </c>
      <c r="V23" s="10" t="s">
        <v>25</v>
      </c>
      <c r="W23" s="36" t="s">
        <v>11</v>
      </c>
      <c r="X23" s="36" t="s">
        <v>90</v>
      </c>
      <c r="Y23" s="9" t="s">
        <v>89</v>
      </c>
      <c r="Z23" s="36" t="s">
        <v>2</v>
      </c>
      <c r="AA23" s="36" t="s">
        <v>195</v>
      </c>
      <c r="AB23" s="36" t="s">
        <v>2</v>
      </c>
      <c r="AC23" s="36" t="s">
        <v>10</v>
      </c>
      <c r="AD23" s="36" t="s">
        <v>5</v>
      </c>
      <c r="AE23" s="36" t="s">
        <v>161</v>
      </c>
      <c r="AF23" s="36" t="s">
        <v>2</v>
      </c>
      <c r="AG23" s="36" t="s">
        <v>15</v>
      </c>
      <c r="AH23" s="36" t="s">
        <v>0</v>
      </c>
      <c r="AI23" s="36" t="s">
        <v>0</v>
      </c>
      <c r="AJ23" s="36" t="s">
        <v>0</v>
      </c>
      <c r="AK23" s="36" t="s">
        <v>0</v>
      </c>
      <c r="AL23" s="36">
        <v>4</v>
      </c>
      <c r="AM23" s="36" t="s">
        <v>2</v>
      </c>
      <c r="AN23" s="36" t="s">
        <v>1</v>
      </c>
      <c r="AO23" s="14" t="s">
        <v>28</v>
      </c>
      <c r="AP23" s="14" t="s">
        <v>0</v>
      </c>
      <c r="AQ23" s="14" t="s">
        <v>2</v>
      </c>
      <c r="AR23" s="38">
        <v>3897065</v>
      </c>
      <c r="AS23" s="38">
        <v>3897065</v>
      </c>
      <c r="AT23" s="8">
        <v>0</v>
      </c>
      <c r="AU23" s="7">
        <v>72696.42</v>
      </c>
      <c r="AV23" s="7">
        <v>0.53063080291970799</v>
      </c>
      <c r="AW23" s="56">
        <v>27.953583622643674</v>
      </c>
      <c r="AX23" s="48">
        <v>3168000</v>
      </c>
      <c r="AY23" s="48">
        <v>16052777</v>
      </c>
      <c r="AZ23" s="48">
        <v>307000</v>
      </c>
      <c r="BA23" s="48">
        <v>788116</v>
      </c>
      <c r="BB23" s="48">
        <v>3072683</v>
      </c>
      <c r="BC23" s="48">
        <v>553272</v>
      </c>
      <c r="BD23" s="48">
        <v>0</v>
      </c>
      <c r="BE23" s="48">
        <v>0</v>
      </c>
      <c r="BF23" s="48">
        <v>7001039.7062499998</v>
      </c>
      <c r="BG23" s="48">
        <v>25917381.706250001</v>
      </c>
      <c r="BH23" s="48">
        <v>56860269.412500001</v>
      </c>
      <c r="BI23" s="60">
        <v>-52500</v>
      </c>
      <c r="BJ23" s="60"/>
      <c r="BK23" s="60">
        <v>-47117.8</v>
      </c>
      <c r="BL23" s="60"/>
      <c r="BM23" s="60"/>
      <c r="BN23" s="60"/>
      <c r="BO23" s="60"/>
      <c r="BP23" s="48">
        <v>-99617.8</v>
      </c>
      <c r="BQ23" s="48">
        <v>-425000</v>
      </c>
      <c r="BR23" s="60"/>
      <c r="BS23" s="60"/>
      <c r="BT23" s="60"/>
      <c r="BU23" s="60"/>
      <c r="BV23" s="60"/>
      <c r="BW23" s="48">
        <v>0</v>
      </c>
      <c r="BX23" s="48">
        <v>56335651.612500004</v>
      </c>
      <c r="BY23" s="48">
        <v>3868000</v>
      </c>
      <c r="BZ23" s="48">
        <v>15242777</v>
      </c>
      <c r="CA23" s="48">
        <v>307000</v>
      </c>
      <c r="CB23" s="48">
        <v>788116</v>
      </c>
      <c r="CC23" s="48">
        <v>3072683</v>
      </c>
      <c r="CD23" s="48">
        <v>475000</v>
      </c>
      <c r="CE23" s="48">
        <v>0</v>
      </c>
      <c r="CF23" s="48">
        <v>0</v>
      </c>
      <c r="CG23" s="48">
        <v>7001040</v>
      </c>
      <c r="CH23" s="48">
        <v>25917382</v>
      </c>
      <c r="CI23" s="48">
        <v>56671998</v>
      </c>
      <c r="CJ23" s="48">
        <v>0</v>
      </c>
      <c r="CK23" s="48">
        <v>0</v>
      </c>
      <c r="CL23" s="48">
        <v>0</v>
      </c>
      <c r="CM23" s="48">
        <v>56671998</v>
      </c>
    </row>
    <row r="24" spans="1:91" ht="33" customHeight="1">
      <c r="A24" s="37" t="s">
        <v>114</v>
      </c>
      <c r="B24" s="36" t="s">
        <v>39</v>
      </c>
      <c r="C24" s="36" t="s">
        <v>13</v>
      </c>
      <c r="D24" s="36" t="s">
        <v>7</v>
      </c>
      <c r="E24" s="13">
        <v>86149665.280000001</v>
      </c>
      <c r="F24" s="13">
        <v>516.76053337812141</v>
      </c>
      <c r="G24" s="7">
        <v>4307483.2640000004</v>
      </c>
      <c r="H24" s="13">
        <v>25.838026668906075</v>
      </c>
      <c r="I24" s="12">
        <v>0.05</v>
      </c>
      <c r="J24" s="11">
        <v>1300000</v>
      </c>
      <c r="K24" s="12">
        <v>1.5090018002679348E-2</v>
      </c>
      <c r="L24" s="13">
        <v>3007483.2640000004</v>
      </c>
      <c r="M24" s="13">
        <v>18.040100917156039</v>
      </c>
      <c r="N24" s="12">
        <v>3.4909981997320656E-2</v>
      </c>
      <c r="O24" s="38">
        <v>1465877</v>
      </c>
      <c r="P24" s="36" t="s">
        <v>35</v>
      </c>
      <c r="Q24" s="38">
        <v>166711</v>
      </c>
      <c r="R24" s="38">
        <v>159076</v>
      </c>
      <c r="S24" s="36">
        <v>1</v>
      </c>
      <c r="T24" s="36">
        <v>13</v>
      </c>
      <c r="U24" s="36">
        <v>168</v>
      </c>
      <c r="V24" s="36" t="s">
        <v>25</v>
      </c>
      <c r="W24" s="36" t="s">
        <v>11</v>
      </c>
      <c r="X24" s="36" t="s">
        <v>90</v>
      </c>
      <c r="Y24" s="15" t="s">
        <v>185</v>
      </c>
      <c r="Z24" s="36" t="s">
        <v>2</v>
      </c>
      <c r="AA24" s="36" t="s">
        <v>194</v>
      </c>
      <c r="AB24" s="36" t="s">
        <v>2</v>
      </c>
      <c r="AC24" s="36" t="s">
        <v>10</v>
      </c>
      <c r="AD24" s="36" t="s">
        <v>5</v>
      </c>
      <c r="AE24" s="36" t="s">
        <v>9</v>
      </c>
      <c r="AF24" s="36" t="s">
        <v>2</v>
      </c>
      <c r="AG24" s="36" t="s">
        <v>15</v>
      </c>
      <c r="AH24" s="36" t="s">
        <v>2</v>
      </c>
      <c r="AI24" s="36" t="s">
        <v>0</v>
      </c>
      <c r="AJ24" s="36" t="s">
        <v>0</v>
      </c>
      <c r="AK24" s="36" t="s">
        <v>0</v>
      </c>
      <c r="AL24" s="36">
        <v>4</v>
      </c>
      <c r="AM24" s="36" t="s">
        <v>0</v>
      </c>
      <c r="AN24" s="36" t="s">
        <v>1</v>
      </c>
      <c r="AO24" s="14" t="s">
        <v>28</v>
      </c>
      <c r="AP24" s="14" t="s">
        <v>2</v>
      </c>
      <c r="AQ24" s="14" t="s">
        <v>2</v>
      </c>
      <c r="AR24" s="38">
        <v>6241173</v>
      </c>
      <c r="AS24" s="38">
        <v>4775296</v>
      </c>
      <c r="AT24" s="8">
        <v>0.23487203447172511</v>
      </c>
      <c r="AU24" s="7">
        <v>65284.1</v>
      </c>
      <c r="AV24" s="7">
        <v>0.41039565993613114</v>
      </c>
      <c r="AW24" s="56">
        <v>28.644156654329947</v>
      </c>
      <c r="AX24" s="47"/>
      <c r="AY24" s="47"/>
      <c r="AZ24" s="47"/>
      <c r="BA24" s="47"/>
      <c r="BB24" s="47"/>
      <c r="BC24" s="47"/>
      <c r="BD24" s="47"/>
      <c r="BE24" s="47"/>
      <c r="BF24" s="47"/>
      <c r="BG24" s="47"/>
      <c r="BH24" s="47"/>
      <c r="BI24" s="61"/>
      <c r="BJ24" s="61"/>
      <c r="BK24" s="61"/>
      <c r="BL24" s="61"/>
      <c r="BM24" s="61"/>
      <c r="BN24" s="61"/>
      <c r="BO24" s="61"/>
      <c r="BP24" s="47"/>
      <c r="BQ24" s="47"/>
      <c r="BR24" s="61"/>
      <c r="BS24" s="61"/>
      <c r="BT24" s="61"/>
      <c r="BU24" s="61"/>
      <c r="BV24" s="61"/>
      <c r="BW24" s="47"/>
      <c r="BX24" s="47"/>
      <c r="BY24" s="47"/>
      <c r="BZ24" s="47"/>
      <c r="CA24" s="47"/>
      <c r="CB24" s="47"/>
      <c r="CC24" s="47"/>
      <c r="CD24" s="47"/>
      <c r="CE24" s="47"/>
      <c r="CF24" s="47"/>
      <c r="CG24" s="47"/>
      <c r="CH24" s="47"/>
      <c r="CI24" s="47"/>
      <c r="CJ24" s="47"/>
      <c r="CK24" s="47"/>
      <c r="CL24" s="47"/>
      <c r="CM24" s="47"/>
    </row>
    <row r="25" spans="1:91" ht="33" customHeight="1">
      <c r="A25" s="37" t="s">
        <v>114</v>
      </c>
      <c r="B25" s="36" t="s">
        <v>38</v>
      </c>
      <c r="C25" s="36" t="s">
        <v>13</v>
      </c>
      <c r="D25" s="36" t="s">
        <v>24</v>
      </c>
      <c r="E25" s="13">
        <v>8400000</v>
      </c>
      <c r="F25" s="13">
        <v>639.56144358154404</v>
      </c>
      <c r="G25" s="7">
        <v>0</v>
      </c>
      <c r="H25" s="13">
        <v>0</v>
      </c>
      <c r="I25" s="12">
        <v>0</v>
      </c>
      <c r="J25" s="11">
        <v>203410</v>
      </c>
      <c r="K25" s="12">
        <v>2.421547619047619E-2</v>
      </c>
      <c r="L25" s="13">
        <v>-203410</v>
      </c>
      <c r="M25" s="13">
        <v>-15.487284909395463</v>
      </c>
      <c r="N25" s="12">
        <v>-2.421547619047619E-2</v>
      </c>
      <c r="O25" s="38">
        <v>64380</v>
      </c>
      <c r="P25" s="36" t="s">
        <v>35</v>
      </c>
      <c r="Q25" s="38">
        <v>13134</v>
      </c>
      <c r="R25" s="38">
        <v>10450</v>
      </c>
      <c r="S25" s="36">
        <v>1</v>
      </c>
      <c r="T25" s="36">
        <v>5</v>
      </c>
      <c r="U25" s="36">
        <v>4</v>
      </c>
      <c r="V25" s="10" t="s">
        <v>25</v>
      </c>
      <c r="W25" s="36" t="s">
        <v>11</v>
      </c>
      <c r="X25" s="36" t="s">
        <v>90</v>
      </c>
      <c r="Y25" s="15" t="s">
        <v>185</v>
      </c>
      <c r="Z25" s="36" t="s">
        <v>2</v>
      </c>
      <c r="AA25" s="36" t="s">
        <v>196</v>
      </c>
      <c r="AB25" s="36" t="s">
        <v>2</v>
      </c>
      <c r="AC25" s="36" t="s">
        <v>10</v>
      </c>
      <c r="AD25" s="36" t="s">
        <v>5</v>
      </c>
      <c r="AE25" s="36" t="s">
        <v>9</v>
      </c>
      <c r="AF25" s="36" t="s">
        <v>2</v>
      </c>
      <c r="AG25" s="36" t="s">
        <v>15</v>
      </c>
      <c r="AH25" s="36" t="s">
        <v>2</v>
      </c>
      <c r="AI25" s="36" t="s">
        <v>0</v>
      </c>
      <c r="AJ25" s="36" t="s">
        <v>0</v>
      </c>
      <c r="AK25" s="36" t="s">
        <v>0</v>
      </c>
      <c r="AL25" s="36">
        <v>4</v>
      </c>
      <c r="AM25" s="36" t="s">
        <v>0</v>
      </c>
      <c r="AN25" s="36" t="s">
        <v>14</v>
      </c>
      <c r="AO25" s="14" t="s">
        <v>28</v>
      </c>
      <c r="AP25" s="14" t="s">
        <v>0</v>
      </c>
      <c r="AQ25" s="14" t="s">
        <v>2</v>
      </c>
      <c r="AR25" s="38">
        <v>316383</v>
      </c>
      <c r="AS25" s="38">
        <v>252002</v>
      </c>
      <c r="AT25" s="8">
        <v>0.20349070588495588</v>
      </c>
      <c r="AU25" s="7">
        <v>16949</v>
      </c>
      <c r="AV25" s="7">
        <v>1.6219138755980862</v>
      </c>
      <c r="AW25" s="56">
        <v>19.186995583980508</v>
      </c>
      <c r="AX25" s="47"/>
      <c r="AY25" s="47"/>
      <c r="AZ25" s="47"/>
      <c r="BA25" s="47"/>
      <c r="BB25" s="47"/>
      <c r="BC25" s="47"/>
      <c r="BD25" s="47"/>
      <c r="BE25" s="47"/>
      <c r="BF25" s="47"/>
      <c r="BG25" s="47"/>
      <c r="BH25" s="47"/>
      <c r="BI25" s="61"/>
      <c r="BJ25" s="61"/>
      <c r="BK25" s="61"/>
      <c r="BL25" s="61"/>
      <c r="BM25" s="61"/>
      <c r="BN25" s="61"/>
      <c r="BO25" s="61"/>
      <c r="BP25" s="47"/>
      <c r="BQ25" s="47"/>
      <c r="BR25" s="61"/>
      <c r="BS25" s="61"/>
      <c r="BT25" s="61"/>
      <c r="BU25" s="61"/>
      <c r="BV25" s="61"/>
      <c r="BW25" s="47"/>
      <c r="BX25" s="47"/>
      <c r="BY25" s="47"/>
      <c r="BZ25" s="47"/>
      <c r="CA25" s="47"/>
      <c r="CB25" s="47"/>
      <c r="CC25" s="47"/>
      <c r="CD25" s="47"/>
      <c r="CE25" s="47"/>
      <c r="CF25" s="47"/>
      <c r="CG25" s="47"/>
      <c r="CH25" s="47"/>
      <c r="CI25" s="47"/>
      <c r="CJ25" s="47"/>
      <c r="CK25" s="47"/>
      <c r="CL25" s="47"/>
      <c r="CM25" s="47"/>
    </row>
    <row r="26" spans="1:91" ht="33" customHeight="1">
      <c r="A26" s="37" t="s">
        <v>114</v>
      </c>
      <c r="B26" s="36" t="s">
        <v>37</v>
      </c>
      <c r="C26" s="36" t="s">
        <v>116</v>
      </c>
      <c r="D26" s="36" t="s">
        <v>24</v>
      </c>
      <c r="E26" s="13">
        <v>10547313</v>
      </c>
      <c r="F26" s="13">
        <v>166.57158875552747</v>
      </c>
      <c r="G26" s="7">
        <v>633200</v>
      </c>
      <c r="H26" s="13">
        <v>10</v>
      </c>
      <c r="I26" s="12">
        <v>6.0034247585143252E-2</v>
      </c>
      <c r="J26" s="11">
        <v>851500</v>
      </c>
      <c r="K26" s="12">
        <v>8.0731462126894304E-2</v>
      </c>
      <c r="L26" s="13">
        <v>-218300</v>
      </c>
      <c r="M26" s="13">
        <v>-3.4475679090334808</v>
      </c>
      <c r="N26" s="12">
        <v>-2.0697214541751059E-2</v>
      </c>
      <c r="O26" s="38">
        <v>1010475</v>
      </c>
      <c r="P26" s="36" t="s">
        <v>35</v>
      </c>
      <c r="Q26" s="38">
        <v>63320</v>
      </c>
      <c r="R26" s="38">
        <v>54860</v>
      </c>
      <c r="S26" s="36">
        <v>1</v>
      </c>
      <c r="T26" s="36">
        <v>4</v>
      </c>
      <c r="U26" s="36">
        <v>46</v>
      </c>
      <c r="V26" s="10" t="s">
        <v>23</v>
      </c>
      <c r="W26" s="36" t="s">
        <v>20</v>
      </c>
      <c r="X26" s="10" t="s">
        <v>184</v>
      </c>
      <c r="Y26" s="9" t="s">
        <v>89</v>
      </c>
      <c r="Z26" s="36" t="s">
        <v>2</v>
      </c>
      <c r="AA26" s="36" t="s">
        <v>188</v>
      </c>
      <c r="AB26" s="36" t="s">
        <v>2</v>
      </c>
      <c r="AC26" s="36" t="s">
        <v>4</v>
      </c>
      <c r="AD26" s="36" t="s">
        <v>5</v>
      </c>
      <c r="AE26" s="36" t="s">
        <v>4</v>
      </c>
      <c r="AF26" s="36" t="s">
        <v>2</v>
      </c>
      <c r="AG26" s="36" t="s">
        <v>15</v>
      </c>
      <c r="AH26" s="36" t="s">
        <v>2</v>
      </c>
      <c r="AI26" s="36" t="s">
        <v>2</v>
      </c>
      <c r="AJ26" s="36" t="s">
        <v>0</v>
      </c>
      <c r="AK26" s="36" t="s">
        <v>0</v>
      </c>
      <c r="AL26" s="36">
        <v>5</v>
      </c>
      <c r="AM26" s="36" t="s">
        <v>0</v>
      </c>
      <c r="AN26" s="36" t="s">
        <v>1</v>
      </c>
      <c r="AO26" s="14" t="s">
        <v>28</v>
      </c>
      <c r="AP26" s="14" t="s">
        <v>0</v>
      </c>
      <c r="AQ26" s="14" t="s">
        <v>2</v>
      </c>
      <c r="AR26" s="38">
        <v>1010475</v>
      </c>
      <c r="AS26" s="38">
        <v>0</v>
      </c>
      <c r="AT26" s="8">
        <v>1</v>
      </c>
      <c r="AU26" s="7">
        <v>-258.68</v>
      </c>
      <c r="AV26" s="7">
        <v>-4.7152752460809331E-3</v>
      </c>
      <c r="AW26" s="56">
        <v>0</v>
      </c>
      <c r="AX26" s="48">
        <v>1100000</v>
      </c>
      <c r="AY26" s="48">
        <v>1101500</v>
      </c>
      <c r="AZ26" s="48">
        <v>50000</v>
      </c>
      <c r="BA26" s="48">
        <v>110630</v>
      </c>
      <c r="BB26" s="48">
        <v>475000</v>
      </c>
      <c r="BC26" s="48">
        <v>10000</v>
      </c>
      <c r="BD26" s="48">
        <v>215000</v>
      </c>
      <c r="BE26" s="48">
        <v>45000</v>
      </c>
      <c r="BF26" s="48">
        <v>0</v>
      </c>
      <c r="BG26" s="48">
        <v>7440183</v>
      </c>
      <c r="BH26" s="48">
        <v>10547313</v>
      </c>
      <c r="BI26" s="60">
        <v>-110700</v>
      </c>
      <c r="BJ26" s="60">
        <v>-15000</v>
      </c>
      <c r="BK26" s="60"/>
      <c r="BL26" s="60"/>
      <c r="BM26" s="60">
        <v>-109340</v>
      </c>
      <c r="BN26" s="60">
        <v>-80000</v>
      </c>
      <c r="BO26" s="60"/>
      <c r="BP26" s="48">
        <v>-315040</v>
      </c>
      <c r="BQ26" s="48">
        <v>-750000</v>
      </c>
      <c r="BR26" s="60"/>
      <c r="BS26" s="60">
        <v>-104000</v>
      </c>
      <c r="BT26" s="60">
        <v>-85000</v>
      </c>
      <c r="BU26" s="60">
        <v>-32400</v>
      </c>
      <c r="BV26" s="60">
        <v>-92000</v>
      </c>
      <c r="BW26" s="48">
        <v>-313400</v>
      </c>
      <c r="BX26" s="48">
        <v>9168873</v>
      </c>
      <c r="BY26" s="48">
        <v>876000</v>
      </c>
      <c r="BZ26" s="48">
        <v>752000</v>
      </c>
      <c r="CA26" s="48">
        <v>41000</v>
      </c>
      <c r="CB26" s="48">
        <v>74000</v>
      </c>
      <c r="CC26" s="48">
        <v>75000</v>
      </c>
      <c r="CD26" s="48">
        <v>32000</v>
      </c>
      <c r="CE26" s="48">
        <v>0</v>
      </c>
      <c r="CF26" s="48">
        <v>14000</v>
      </c>
      <c r="CG26" s="48">
        <v>0</v>
      </c>
      <c r="CH26" s="48">
        <v>7000000</v>
      </c>
      <c r="CI26" s="48">
        <v>8864000</v>
      </c>
      <c r="CJ26" s="48">
        <v>0</v>
      </c>
      <c r="CK26" s="48">
        <v>0</v>
      </c>
      <c r="CL26" s="48">
        <v>0</v>
      </c>
      <c r="CM26" s="48">
        <v>8864000</v>
      </c>
    </row>
    <row r="27" spans="1:91" ht="33" customHeight="1">
      <c r="A27" s="37" t="s">
        <v>114</v>
      </c>
      <c r="B27" s="36" t="s">
        <v>36</v>
      </c>
      <c r="C27" s="36" t="s">
        <v>13</v>
      </c>
      <c r="D27" s="36" t="s">
        <v>24</v>
      </c>
      <c r="E27" s="13">
        <v>76800000</v>
      </c>
      <c r="F27" s="13">
        <v>396.89922480620157</v>
      </c>
      <c r="G27" s="7">
        <v>7680000</v>
      </c>
      <c r="H27" s="13">
        <v>39.689922480620154</v>
      </c>
      <c r="I27" s="12">
        <v>0.1</v>
      </c>
      <c r="J27" s="11">
        <v>1300000</v>
      </c>
      <c r="K27" s="12">
        <v>1.6927083333333332E-2</v>
      </c>
      <c r="L27" s="13">
        <v>6380000</v>
      </c>
      <c r="M27" s="13">
        <v>32.97157622739018</v>
      </c>
      <c r="N27" s="12">
        <v>8.3072916666666663E-2</v>
      </c>
      <c r="O27" s="38">
        <v>387679</v>
      </c>
      <c r="P27" s="36" t="s">
        <v>35</v>
      </c>
      <c r="Q27" s="38">
        <v>193500</v>
      </c>
      <c r="R27" s="38">
        <v>182700</v>
      </c>
      <c r="S27" s="36">
        <v>1</v>
      </c>
      <c r="T27" s="36">
        <v>10</v>
      </c>
      <c r="U27" s="36">
        <v>178</v>
      </c>
      <c r="V27" s="36" t="s">
        <v>12</v>
      </c>
      <c r="W27" s="36" t="s">
        <v>11</v>
      </c>
      <c r="X27" s="36" t="s">
        <v>90</v>
      </c>
      <c r="Y27" s="9" t="s">
        <v>89</v>
      </c>
      <c r="Z27" s="36" t="s">
        <v>2</v>
      </c>
      <c r="AA27" s="36" t="s">
        <v>191</v>
      </c>
      <c r="AB27" s="36" t="s">
        <v>2</v>
      </c>
      <c r="AC27" s="36" t="s">
        <v>10</v>
      </c>
      <c r="AD27" s="36" t="s">
        <v>5</v>
      </c>
      <c r="AE27" s="36" t="s">
        <v>161</v>
      </c>
      <c r="AF27" s="36" t="s">
        <v>2</v>
      </c>
      <c r="AG27" s="36" t="s">
        <v>15</v>
      </c>
      <c r="AH27" s="36" t="s">
        <v>2</v>
      </c>
      <c r="AI27" s="36" t="s">
        <v>0</v>
      </c>
      <c r="AJ27" s="36" t="s">
        <v>0</v>
      </c>
      <c r="AK27" s="36" t="s">
        <v>0</v>
      </c>
      <c r="AL27" s="36">
        <v>4</v>
      </c>
      <c r="AM27" s="36" t="s">
        <v>2</v>
      </c>
      <c r="AN27" s="36" t="s">
        <v>1</v>
      </c>
      <c r="AO27" s="14" t="s">
        <v>28</v>
      </c>
      <c r="AP27" s="14" t="s">
        <v>2</v>
      </c>
      <c r="AQ27" s="14" t="s">
        <v>2</v>
      </c>
      <c r="AR27" s="38">
        <v>7353000</v>
      </c>
      <c r="AS27" s="38">
        <v>6965321</v>
      </c>
      <c r="AT27" s="8">
        <v>5.2723922208622334E-2</v>
      </c>
      <c r="AU27" s="7">
        <v>486270.2</v>
      </c>
      <c r="AV27" s="7">
        <v>2.6615774493705531</v>
      </c>
      <c r="AW27" s="56">
        <v>35.99649095607235</v>
      </c>
      <c r="AX27" s="47"/>
      <c r="AY27" s="47"/>
      <c r="AZ27" s="47"/>
      <c r="BA27" s="47"/>
      <c r="BB27" s="47"/>
      <c r="BC27" s="47"/>
      <c r="BD27" s="47"/>
      <c r="BE27" s="47"/>
      <c r="BF27" s="47"/>
      <c r="BG27" s="47"/>
      <c r="BH27" s="47"/>
      <c r="BI27" s="61"/>
      <c r="BJ27" s="61"/>
      <c r="BK27" s="61"/>
      <c r="BL27" s="61"/>
      <c r="BM27" s="61"/>
      <c r="BN27" s="61"/>
      <c r="BO27" s="61"/>
      <c r="BP27" s="47"/>
      <c r="BQ27" s="47"/>
      <c r="BR27" s="61"/>
      <c r="BS27" s="61"/>
      <c r="BT27" s="61"/>
      <c r="BU27" s="61"/>
      <c r="BV27" s="61"/>
      <c r="BW27" s="47"/>
      <c r="BX27" s="47"/>
      <c r="BY27" s="47"/>
      <c r="BZ27" s="47"/>
      <c r="CA27" s="47"/>
      <c r="CB27" s="47"/>
      <c r="CC27" s="47"/>
      <c r="CD27" s="47"/>
      <c r="CE27" s="47"/>
      <c r="CF27" s="47"/>
      <c r="CG27" s="47"/>
      <c r="CH27" s="47"/>
      <c r="CI27" s="47"/>
      <c r="CJ27" s="47"/>
      <c r="CK27" s="47"/>
      <c r="CL27" s="47"/>
      <c r="CM27" s="47"/>
    </row>
    <row r="28" spans="1:91" ht="33" customHeight="1">
      <c r="A28" s="37" t="s">
        <v>114</v>
      </c>
      <c r="B28" s="36" t="s">
        <v>34</v>
      </c>
      <c r="C28" s="36" t="s">
        <v>13</v>
      </c>
      <c r="D28" s="36" t="s">
        <v>33</v>
      </c>
      <c r="E28" s="13">
        <v>7999372</v>
      </c>
      <c r="F28" s="13">
        <v>171.60878705968165</v>
      </c>
      <c r="G28" s="7">
        <v>0</v>
      </c>
      <c r="H28" s="13">
        <v>0</v>
      </c>
      <c r="I28" s="12">
        <v>0</v>
      </c>
      <c r="J28" s="11">
        <v>1177480</v>
      </c>
      <c r="K28" s="12">
        <v>0.14404630763514936</v>
      </c>
      <c r="L28" s="13">
        <v>-1152280</v>
      </c>
      <c r="M28" s="13">
        <v>-25.260222250825933</v>
      </c>
      <c r="N28" s="12">
        <v>-0.14404630763514936</v>
      </c>
      <c r="O28" s="38">
        <v>1905067</v>
      </c>
      <c r="P28" s="36" t="s">
        <v>32</v>
      </c>
      <c r="Q28" s="38">
        <v>46614</v>
      </c>
      <c r="R28" s="38">
        <v>46614</v>
      </c>
      <c r="S28" s="36">
        <v>1</v>
      </c>
      <c r="T28" s="36">
        <v>2</v>
      </c>
      <c r="U28" s="36">
        <v>40</v>
      </c>
      <c r="V28" s="36" t="s">
        <v>6</v>
      </c>
      <c r="W28" s="36" t="s">
        <v>31</v>
      </c>
      <c r="X28" s="36" t="s">
        <v>90</v>
      </c>
      <c r="Y28" s="9" t="s">
        <v>89</v>
      </c>
      <c r="Z28" s="36" t="s">
        <v>2</v>
      </c>
      <c r="AA28" s="36" t="s">
        <v>190</v>
      </c>
      <c r="AB28" s="36" t="s">
        <v>0</v>
      </c>
      <c r="AC28" s="36" t="s">
        <v>4</v>
      </c>
      <c r="AD28" s="36" t="s">
        <v>5</v>
      </c>
      <c r="AE28" s="36" t="s">
        <v>4</v>
      </c>
      <c r="AF28" s="36" t="s">
        <v>2</v>
      </c>
      <c r="AG28" s="36" t="s">
        <v>3</v>
      </c>
      <c r="AH28" s="36" t="s">
        <v>2</v>
      </c>
      <c r="AI28" s="36" t="s">
        <v>0</v>
      </c>
      <c r="AJ28" s="36" t="s">
        <v>0</v>
      </c>
      <c r="AK28" s="36" t="s">
        <v>0</v>
      </c>
      <c r="AL28" s="36">
        <v>5</v>
      </c>
      <c r="AM28" s="36" t="s">
        <v>0</v>
      </c>
      <c r="AN28" s="36" t="s">
        <v>1</v>
      </c>
      <c r="AO28" s="14" t="s">
        <v>28</v>
      </c>
      <c r="AP28" s="14" t="s">
        <v>0</v>
      </c>
      <c r="AQ28" s="14" t="s">
        <v>0</v>
      </c>
      <c r="AR28" s="38">
        <v>2252743</v>
      </c>
      <c r="AS28" s="38">
        <v>0</v>
      </c>
      <c r="AT28" s="8">
        <v>1</v>
      </c>
      <c r="AU28" s="7">
        <v>0</v>
      </c>
      <c r="AV28" s="7">
        <v>0</v>
      </c>
      <c r="AW28" s="56">
        <v>0</v>
      </c>
      <c r="AX28" s="47"/>
      <c r="AY28" s="47"/>
      <c r="AZ28" s="47"/>
      <c r="BA28" s="47"/>
      <c r="BB28" s="47"/>
      <c r="BC28" s="47"/>
      <c r="BD28" s="47"/>
      <c r="BE28" s="47"/>
      <c r="BF28" s="47"/>
      <c r="BG28" s="47"/>
      <c r="BH28" s="47"/>
      <c r="BI28" s="61"/>
      <c r="BJ28" s="61"/>
      <c r="BK28" s="61"/>
      <c r="BL28" s="61"/>
      <c r="BM28" s="61"/>
      <c r="BN28" s="61"/>
      <c r="BO28" s="61"/>
      <c r="BP28" s="47"/>
      <c r="BQ28" s="47"/>
      <c r="BR28" s="61"/>
      <c r="BS28" s="61"/>
      <c r="BT28" s="61"/>
      <c r="BU28" s="61"/>
      <c r="BV28" s="61"/>
      <c r="BW28" s="47"/>
      <c r="BX28" s="47"/>
      <c r="BY28" s="47"/>
      <c r="BZ28" s="47"/>
      <c r="CA28" s="47"/>
      <c r="CB28" s="47"/>
      <c r="CC28" s="47"/>
      <c r="CD28" s="47"/>
      <c r="CE28" s="47"/>
      <c r="CF28" s="47"/>
      <c r="CG28" s="47"/>
      <c r="CH28" s="47"/>
      <c r="CI28" s="47"/>
      <c r="CJ28" s="47"/>
      <c r="CK28" s="47"/>
      <c r="CL28" s="47"/>
      <c r="CM28" s="47"/>
    </row>
    <row r="29" spans="1:91" ht="48.75" customHeight="1">
      <c r="A29" s="37" t="s">
        <v>114</v>
      </c>
      <c r="B29" s="36" t="s">
        <v>30</v>
      </c>
      <c r="C29" s="36" t="s">
        <v>13</v>
      </c>
      <c r="D29" s="36" t="s">
        <v>7</v>
      </c>
      <c r="E29" s="13">
        <v>10086687</v>
      </c>
      <c r="F29" s="13">
        <v>200.85</v>
      </c>
      <c r="G29" s="7">
        <v>1700000</v>
      </c>
      <c r="H29" s="13">
        <v>3.3851055356431701</v>
      </c>
      <c r="I29" s="12">
        <v>1.685389860912706E-2</v>
      </c>
      <c r="J29" s="11">
        <v>1368000</v>
      </c>
      <c r="K29" s="12">
        <v>0.12640423956845295</v>
      </c>
      <c r="L29" s="13">
        <v>-1105000</v>
      </c>
      <c r="M29" s="13">
        <v>4.0987654320987659</v>
      </c>
      <c r="N29" s="12">
        <v>-0.10955034095932589</v>
      </c>
      <c r="O29" s="38">
        <v>2751279</v>
      </c>
      <c r="P29" s="36" t="s">
        <v>29</v>
      </c>
      <c r="Q29" s="38">
        <v>81000</v>
      </c>
      <c r="R29" s="38">
        <v>81000</v>
      </c>
      <c r="S29" s="36">
        <v>1</v>
      </c>
      <c r="T29" s="36">
        <v>4</v>
      </c>
      <c r="U29" s="36">
        <v>80</v>
      </c>
      <c r="V29" s="36" t="s">
        <v>6</v>
      </c>
      <c r="W29" s="36" t="s">
        <v>19</v>
      </c>
      <c r="X29" s="36" t="s">
        <v>2</v>
      </c>
      <c r="Y29" s="9" t="s">
        <v>2</v>
      </c>
      <c r="Z29" s="36" t="s">
        <v>2</v>
      </c>
      <c r="AA29" s="36"/>
      <c r="AB29" s="36" t="s">
        <v>2</v>
      </c>
      <c r="AC29" s="36" t="s">
        <v>18</v>
      </c>
      <c r="AD29" s="36" t="s">
        <v>5</v>
      </c>
      <c r="AE29" s="36" t="s">
        <v>16</v>
      </c>
      <c r="AF29" s="36" t="s">
        <v>2</v>
      </c>
      <c r="AG29" s="36" t="s">
        <v>3</v>
      </c>
      <c r="AH29" s="36" t="s">
        <v>2</v>
      </c>
      <c r="AI29" s="36" t="s">
        <v>2</v>
      </c>
      <c r="AJ29" s="36" t="s">
        <v>0</v>
      </c>
      <c r="AK29" s="36" t="s">
        <v>0</v>
      </c>
      <c r="AL29" s="36">
        <v>5</v>
      </c>
      <c r="AM29" s="36" t="s">
        <v>0</v>
      </c>
      <c r="AN29" s="36" t="s">
        <v>1</v>
      </c>
      <c r="AO29" s="14" t="s">
        <v>28</v>
      </c>
      <c r="AP29" s="14" t="s">
        <v>0</v>
      </c>
      <c r="AQ29" s="14" t="s">
        <v>0</v>
      </c>
      <c r="AR29" s="38">
        <v>3527424</v>
      </c>
      <c r="AS29" s="38">
        <v>776145</v>
      </c>
      <c r="AT29" s="8">
        <f t="shared" ref="AT29" si="0">(AR29-AS29)/AR29</f>
        <v>0.77996832816242112</v>
      </c>
      <c r="AU29" s="7">
        <v>22950</v>
      </c>
      <c r="AV29" s="7">
        <v>0.49382716049382713</v>
      </c>
      <c r="AW29" s="56">
        <v>9.5820370370370362</v>
      </c>
      <c r="AX29" s="47"/>
      <c r="AY29" s="47"/>
      <c r="AZ29" s="47"/>
      <c r="BA29" s="47"/>
      <c r="BB29" s="47"/>
      <c r="BC29" s="47"/>
      <c r="BD29" s="47"/>
      <c r="BE29" s="47"/>
      <c r="BF29" s="47"/>
      <c r="BG29" s="47"/>
      <c r="BH29" s="47"/>
      <c r="BI29" s="61"/>
      <c r="BJ29" s="61"/>
      <c r="BK29" s="61"/>
      <c r="BL29" s="61"/>
      <c r="BM29" s="61"/>
      <c r="BN29" s="61"/>
      <c r="BO29" s="61"/>
      <c r="BP29" s="47"/>
      <c r="BQ29" s="47"/>
      <c r="BR29" s="61"/>
      <c r="BS29" s="61"/>
      <c r="BT29" s="61"/>
      <c r="BU29" s="61"/>
      <c r="BV29" s="61"/>
      <c r="BW29" s="47"/>
      <c r="BX29" s="47"/>
      <c r="BY29" s="47"/>
      <c r="BZ29" s="47"/>
      <c r="CA29" s="47"/>
      <c r="CB29" s="47"/>
      <c r="CC29" s="47"/>
      <c r="CD29" s="47"/>
      <c r="CE29" s="47"/>
      <c r="CF29" s="47"/>
      <c r="CG29" s="47"/>
      <c r="CH29" s="47"/>
      <c r="CI29" s="47"/>
      <c r="CJ29" s="47"/>
      <c r="CK29" s="47"/>
      <c r="CL29" s="47"/>
      <c r="CM29" s="47"/>
    </row>
  </sheetData>
  <sheetProtection selectLockedCells="1" autoFilter="0" selectUnlockedCells="1"/>
  <autoFilter ref="A1:CM29" xr:uid="{0FB0E281-4350-4163-B36A-276D8CFD6068}"/>
  <phoneticPr fontId="54" type="noConversion"/>
  <dataValidations count="2">
    <dataValidation allowBlank="1" showInputMessage="1" showErrorMessage="1" errorTitle="Solar Usage Discrepancy" error="This cell must equal G31 on the building energy performance tab. " sqref="O2" xr:uid="{00000000-0002-0000-0000-000001000000}"/>
    <dataValidation type="list" allowBlank="1" showInputMessage="1" showErrorMessage="1" sqref="W2:W29" xr:uid="{00000000-0002-0000-0000-000000000000}">
      <formula1>"Capital Region, Central NY, Finger Lakes, Long Island, Mid Hudson, Mohawk Valley, NYC, North Country, Southern Tier, Western NY, other"</formula1>
    </dataValidation>
  </dataValidations>
  <pageMargins left="0.7" right="0.7" top="0.75" bottom="0.75" header="0.3" footer="0.3"/>
  <pageSetup orientation="portrait" horizontalDpi="90" verticalDpi="9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BDCD4-0331-47B4-BDB9-C7D7521709AB}">
  <dimension ref="B1:K85"/>
  <sheetViews>
    <sheetView zoomScale="85" zoomScaleNormal="85" workbookViewId="0">
      <selection activeCell="E9" sqref="E9"/>
    </sheetView>
  </sheetViews>
  <sheetFormatPr defaultRowHeight="15"/>
  <cols>
    <col min="1" max="1" width="9.140625" style="35"/>
    <col min="2" max="2" width="69.85546875" style="35" customWidth="1"/>
    <col min="3" max="3" width="9.140625" style="35"/>
    <col min="4" max="4" width="13.28515625" style="49" bestFit="1" customWidth="1"/>
    <col min="5" max="5" width="8.5703125" style="50" bestFit="1" customWidth="1"/>
    <col min="6" max="6" width="15.5703125" style="51" bestFit="1" customWidth="1"/>
    <col min="7" max="8" width="15.28515625" style="51" bestFit="1" customWidth="1"/>
    <col min="9" max="9" width="13.85546875" style="50" bestFit="1" customWidth="1"/>
    <col min="10" max="10" width="12.5703125" style="50" bestFit="1" customWidth="1"/>
    <col min="11" max="11" width="8.28515625" style="35" bestFit="1" customWidth="1"/>
    <col min="12" max="16384" width="9.140625" style="35"/>
  </cols>
  <sheetData>
    <row r="1" spans="2:10" ht="21">
      <c r="B1" s="29" t="s">
        <v>105</v>
      </c>
      <c r="D1" s="63" t="s">
        <v>106</v>
      </c>
      <c r="E1" s="64"/>
      <c r="F1" s="64"/>
      <c r="G1" s="64"/>
      <c r="H1" s="64"/>
      <c r="I1" s="64"/>
      <c r="J1" s="64"/>
    </row>
    <row r="2" spans="2:10">
      <c r="B2" s="33"/>
    </row>
    <row r="3" spans="2:10" ht="24" customHeight="1">
      <c r="B3" s="33"/>
      <c r="D3" s="65" t="s">
        <v>91</v>
      </c>
      <c r="E3" s="66"/>
      <c r="F3" s="66"/>
      <c r="G3" s="52"/>
      <c r="H3" s="52"/>
    </row>
    <row r="4" spans="2:10" ht="90">
      <c r="B4" s="33"/>
      <c r="D4" s="54" t="s">
        <v>107</v>
      </c>
      <c r="E4" s="41" t="s">
        <v>108</v>
      </c>
      <c r="F4" s="40" t="s">
        <v>162</v>
      </c>
      <c r="G4" s="40" t="s">
        <v>163</v>
      </c>
      <c r="H4" s="40" t="s">
        <v>164</v>
      </c>
      <c r="I4" s="41" t="s">
        <v>117</v>
      </c>
      <c r="J4" s="41" t="s">
        <v>109</v>
      </c>
    </row>
    <row r="5" spans="2:10" ht="30">
      <c r="B5" s="33"/>
      <c r="D5" s="27" t="s">
        <v>22</v>
      </c>
      <c r="E5" s="42">
        <v>3</v>
      </c>
      <c r="F5" s="40">
        <v>251.27510852976798</v>
      </c>
      <c r="G5" s="40">
        <v>47.197341299002595</v>
      </c>
      <c r="H5" s="40">
        <v>36.558162972303705</v>
      </c>
      <c r="I5" s="31">
        <v>0.32382723998690383</v>
      </c>
      <c r="J5" s="30">
        <v>0.69707715368479517</v>
      </c>
    </row>
    <row r="6" spans="2:10">
      <c r="B6" s="33"/>
      <c r="D6" s="27" t="s">
        <v>51</v>
      </c>
      <c r="E6" s="42">
        <v>1</v>
      </c>
      <c r="F6" s="40">
        <v>178.99514006443511</v>
      </c>
      <c r="G6" s="40">
        <v>0</v>
      </c>
      <c r="H6" s="40">
        <v>-26.389268097344328</v>
      </c>
      <c r="I6" s="31">
        <v>0.08</v>
      </c>
      <c r="J6" s="30">
        <v>0.97</v>
      </c>
    </row>
    <row r="7" spans="2:10">
      <c r="B7" s="33"/>
      <c r="D7" s="27" t="s">
        <v>19</v>
      </c>
      <c r="E7" s="42">
        <v>2</v>
      </c>
      <c r="F7" s="40">
        <v>188.50203804928043</v>
      </c>
      <c r="G7" s="40">
        <v>14.904108475213651</v>
      </c>
      <c r="H7" s="40">
        <v>7.2026901422781915</v>
      </c>
      <c r="I7" s="31">
        <v>0.42509609722176089</v>
      </c>
      <c r="J7" s="30">
        <v>0.80687237223705233</v>
      </c>
    </row>
    <row r="8" spans="2:10">
      <c r="B8" s="33"/>
      <c r="D8" s="27" t="s">
        <v>20</v>
      </c>
      <c r="E8" s="42">
        <v>2</v>
      </c>
      <c r="F8" s="40">
        <v>124.19717403536696</v>
      </c>
      <c r="G8" s="40">
        <v>11.136706948640484</v>
      </c>
      <c r="H8" s="40">
        <v>-3.3249924137312421</v>
      </c>
      <c r="I8" s="31">
        <v>3.3896138812004852E-2</v>
      </c>
      <c r="J8" s="30">
        <v>1</v>
      </c>
    </row>
    <row r="9" spans="2:10">
      <c r="B9" s="33"/>
      <c r="D9" s="27" t="s">
        <v>11</v>
      </c>
      <c r="E9" s="42">
        <v>18</v>
      </c>
      <c r="F9" s="40">
        <v>452.23761702678553</v>
      </c>
      <c r="G9" s="40">
        <v>25.510301767172283</v>
      </c>
      <c r="H9" s="40">
        <v>15.456131133184034</v>
      </c>
      <c r="I9" s="31">
        <v>1.0125989892989227</v>
      </c>
      <c r="J9" s="30">
        <v>0.18958156091991751</v>
      </c>
    </row>
    <row r="10" spans="2:10">
      <c r="B10" s="33"/>
      <c r="D10" s="27" t="s">
        <v>31</v>
      </c>
      <c r="E10" s="42">
        <v>2</v>
      </c>
      <c r="F10" s="40">
        <v>175.79872459560045</v>
      </c>
      <c r="G10" s="40">
        <v>10.799319727891156</v>
      </c>
      <c r="H10" s="40">
        <v>-13.871607724052422</v>
      </c>
      <c r="I10" s="31">
        <v>0.2639625850340136</v>
      </c>
      <c r="J10" s="30">
        <v>0.5</v>
      </c>
    </row>
    <row r="11" spans="2:10">
      <c r="B11" s="33"/>
      <c r="D11" s="27" t="s">
        <v>110</v>
      </c>
      <c r="E11" s="42">
        <v>28</v>
      </c>
      <c r="F11" s="40">
        <v>358.93190876772775</v>
      </c>
      <c r="G11" s="40">
        <v>24.035089786756565</v>
      </c>
      <c r="H11" s="40">
        <v>12.07598629972906</v>
      </c>
      <c r="I11" s="31">
        <v>0.73005830296955398</v>
      </c>
      <c r="J11" s="30">
        <v>0.40362454596915137</v>
      </c>
    </row>
    <row r="12" spans="2:10">
      <c r="B12" s="33"/>
    </row>
    <row r="13" spans="2:10">
      <c r="B13" s="33"/>
    </row>
    <row r="14" spans="2:10" ht="18.75">
      <c r="B14" s="33"/>
      <c r="D14" s="44" t="s">
        <v>90</v>
      </c>
      <c r="E14" s="28"/>
      <c r="F14" s="53"/>
      <c r="G14" s="52"/>
      <c r="H14" s="52"/>
    </row>
    <row r="15" spans="2:10" ht="90">
      <c r="B15" s="33"/>
      <c r="D15" s="54" t="s">
        <v>107</v>
      </c>
      <c r="E15" s="41" t="s">
        <v>111</v>
      </c>
      <c r="F15" s="40" t="s">
        <v>162</v>
      </c>
      <c r="G15" s="40" t="s">
        <v>163</v>
      </c>
      <c r="H15" s="40" t="s">
        <v>164</v>
      </c>
      <c r="I15" s="41" t="s">
        <v>117</v>
      </c>
      <c r="J15" s="41" t="s">
        <v>109</v>
      </c>
    </row>
    <row r="16" spans="2:10">
      <c r="B16" s="33"/>
      <c r="D16" s="27" t="s">
        <v>2</v>
      </c>
      <c r="E16" s="42">
        <v>1</v>
      </c>
      <c r="F16" s="40">
        <v>200.85</v>
      </c>
      <c r="G16" s="40">
        <v>3.3851055356431701</v>
      </c>
      <c r="H16" s="40">
        <v>4.0987654320987659</v>
      </c>
      <c r="I16" s="31">
        <v>0.49382716049382713</v>
      </c>
      <c r="J16" s="30">
        <v>0.77996832816242112</v>
      </c>
    </row>
    <row r="17" spans="2:11">
      <c r="B17" s="33"/>
      <c r="D17" s="27" t="s">
        <v>90</v>
      </c>
      <c r="E17" s="42">
        <v>16</v>
      </c>
      <c r="F17" s="40">
        <v>392.44710348027502</v>
      </c>
      <c r="G17" s="40">
        <v>27.212036844574659</v>
      </c>
      <c r="H17" s="40">
        <v>15.102280617382311</v>
      </c>
      <c r="I17" s="31">
        <v>0.8006972420588897</v>
      </c>
      <c r="J17" s="30">
        <v>0.40909671134419706</v>
      </c>
    </row>
    <row r="18" spans="2:11">
      <c r="B18" s="33"/>
      <c r="D18" s="27" t="s">
        <v>184</v>
      </c>
      <c r="E18" s="42">
        <v>11</v>
      </c>
      <c r="F18" s="40">
        <v>324.55361725563404</v>
      </c>
      <c r="G18" s="40">
        <v>21.016972919358945</v>
      </c>
      <c r="H18" s="40">
        <v>8.0316374782468678</v>
      </c>
      <c r="I18" s="31">
        <v>0.64065911467418934</v>
      </c>
      <c r="J18" s="30">
        <v>0.35723470314975148</v>
      </c>
    </row>
    <row r="19" spans="2:11">
      <c r="B19" s="33"/>
      <c r="D19" s="27" t="s">
        <v>110</v>
      </c>
      <c r="E19" s="42">
        <v>28</v>
      </c>
      <c r="F19" s="40">
        <v>358.93190876772769</v>
      </c>
      <c r="G19" s="40">
        <v>24.035089786756561</v>
      </c>
      <c r="H19" s="40">
        <v>12.075986299729054</v>
      </c>
      <c r="I19" s="31">
        <v>0.73005830296955376</v>
      </c>
      <c r="J19" s="30">
        <v>0.40362454596915143</v>
      </c>
    </row>
    <row r="20" spans="2:11">
      <c r="B20" s="33"/>
    </row>
    <row r="21" spans="2:11" ht="26.25" customHeight="1">
      <c r="B21" s="33"/>
      <c r="D21" s="65" t="s">
        <v>120</v>
      </c>
      <c r="E21" s="66"/>
      <c r="F21" s="66"/>
      <c r="G21" s="52"/>
    </row>
    <row r="22" spans="2:11" ht="90">
      <c r="B22" s="33"/>
      <c r="D22" s="54" t="s">
        <v>107</v>
      </c>
      <c r="E22" s="41" t="s">
        <v>118</v>
      </c>
      <c r="F22" s="40" t="s">
        <v>162</v>
      </c>
      <c r="G22" s="40" t="s">
        <v>163</v>
      </c>
      <c r="H22" s="40" t="s">
        <v>164</v>
      </c>
      <c r="I22" s="41" t="s">
        <v>117</v>
      </c>
      <c r="J22" s="41" t="s">
        <v>109</v>
      </c>
      <c r="K22" s="34"/>
    </row>
    <row r="23" spans="2:11">
      <c r="B23" s="33"/>
      <c r="D23" s="27" t="s">
        <v>4</v>
      </c>
      <c r="E23" s="42">
        <v>3</v>
      </c>
      <c r="F23" s="40">
        <v>253.26295700093544</v>
      </c>
      <c r="G23" s="40">
        <v>38.467374598966437</v>
      </c>
      <c r="H23" s="40">
        <v>23.511699499498405</v>
      </c>
      <c r="I23" s="31">
        <v>-1.571758415360311E-3</v>
      </c>
      <c r="J23" s="30">
        <v>1</v>
      </c>
    </row>
    <row r="24" spans="2:11" ht="30">
      <c r="B24" s="33"/>
      <c r="D24" s="27" t="s">
        <v>18</v>
      </c>
      <c r="E24" s="42">
        <v>4</v>
      </c>
      <c r="F24" s="40">
        <v>139.61034883392469</v>
      </c>
      <c r="G24" s="40">
        <v>7.6646298582310344</v>
      </c>
      <c r="H24" s="40">
        <v>-5.8953109045255356</v>
      </c>
      <c r="I24" s="31">
        <v>0.16158367834097945</v>
      </c>
      <c r="J24" s="30">
        <v>0.93749208204060519</v>
      </c>
    </row>
    <row r="25" spans="2:11" ht="30">
      <c r="B25" s="33"/>
      <c r="D25" s="27" t="s">
        <v>40</v>
      </c>
      <c r="E25" s="42">
        <v>1</v>
      </c>
      <c r="F25" s="40">
        <v>179.98866213151928</v>
      </c>
      <c r="G25" s="40">
        <v>21.598639455782312</v>
      </c>
      <c r="H25" s="40">
        <v>-2.4829931972789114</v>
      </c>
      <c r="I25" s="31">
        <v>0.52792517006802719</v>
      </c>
      <c r="J25" s="30">
        <v>0</v>
      </c>
    </row>
    <row r="26" spans="2:11">
      <c r="B26" s="33"/>
      <c r="D26" s="27" t="s">
        <v>10</v>
      </c>
      <c r="E26" s="42">
        <v>19</v>
      </c>
      <c r="F26" s="40">
        <v>440.82739162777835</v>
      </c>
      <c r="G26" s="40">
        <v>25.270279452335402</v>
      </c>
      <c r="H26" s="40">
        <v>15.070786308728479</v>
      </c>
      <c r="I26" s="31">
        <v>1.0103146965579111</v>
      </c>
      <c r="J26" s="30">
        <v>0.1841176664829435</v>
      </c>
    </row>
    <row r="27" spans="2:11">
      <c r="B27" s="33"/>
      <c r="D27" s="27" t="s">
        <v>53</v>
      </c>
      <c r="E27" s="42">
        <v>1</v>
      </c>
      <c r="F27" s="40">
        <v>176.15407609856086</v>
      </c>
      <c r="G27" s="40">
        <v>26.423111414784131</v>
      </c>
      <c r="H27" s="40">
        <v>10.306614852457617</v>
      </c>
      <c r="I27" s="31">
        <v>0.35636503394969465</v>
      </c>
      <c r="J27" s="30">
        <v>0.83377641631168353</v>
      </c>
    </row>
    <row r="28" spans="2:11">
      <c r="B28" s="33"/>
      <c r="D28" s="27" t="s">
        <v>110</v>
      </c>
      <c r="E28" s="42">
        <v>28</v>
      </c>
      <c r="F28" s="40">
        <v>358.93190876772763</v>
      </c>
      <c r="G28" s="40">
        <v>24.035089786756561</v>
      </c>
      <c r="H28" s="40">
        <v>12.075986299729058</v>
      </c>
      <c r="I28" s="31">
        <v>0.73005830296955387</v>
      </c>
      <c r="J28" s="30">
        <v>0.40362454596915137</v>
      </c>
    </row>
    <row r="29" spans="2:11">
      <c r="B29" s="33"/>
      <c r="K29" s="34"/>
    </row>
    <row r="30" spans="2:11">
      <c r="B30" s="33"/>
    </row>
    <row r="31" spans="2:11" ht="18.75">
      <c r="B31" s="33"/>
      <c r="D31" s="44" t="s">
        <v>115</v>
      </c>
      <c r="E31" s="28"/>
      <c r="F31" s="53"/>
      <c r="G31" s="52"/>
    </row>
    <row r="32" spans="2:11" ht="90">
      <c r="B32" s="33"/>
      <c r="D32" s="54" t="s">
        <v>107</v>
      </c>
      <c r="E32" s="41" t="s">
        <v>119</v>
      </c>
      <c r="F32" s="40" t="s">
        <v>165</v>
      </c>
      <c r="G32" s="40" t="s">
        <v>163</v>
      </c>
      <c r="H32" s="40" t="s">
        <v>164</v>
      </c>
      <c r="I32" s="41" t="s">
        <v>117</v>
      </c>
      <c r="J32" s="41" t="s">
        <v>109</v>
      </c>
    </row>
    <row r="33" spans="2:10">
      <c r="B33" s="33"/>
      <c r="D33" s="27" t="s">
        <v>9</v>
      </c>
      <c r="E33" s="42">
        <v>6</v>
      </c>
      <c r="F33" s="40">
        <v>30498549.213333335</v>
      </c>
      <c r="G33" s="40">
        <v>20.91173505282066</v>
      </c>
      <c r="H33" s="40">
        <v>6.1980754847743116</v>
      </c>
      <c r="I33" s="31">
        <v>0.77131768931169231</v>
      </c>
      <c r="J33" s="30">
        <v>0.43527052408222738</v>
      </c>
    </row>
    <row r="34" spans="2:10">
      <c r="B34" s="33"/>
      <c r="D34" s="27" t="s">
        <v>16</v>
      </c>
      <c r="E34" s="42">
        <v>5</v>
      </c>
      <c r="F34" s="40">
        <v>9085716</v>
      </c>
      <c r="G34" s="40">
        <v>18.785704374628828</v>
      </c>
      <c r="H34" s="40">
        <v>2.3444684563562133</v>
      </c>
      <c r="I34" s="31">
        <v>0.4432028340082802</v>
      </c>
      <c r="J34" s="30">
        <v>0.54842580304201205</v>
      </c>
    </row>
    <row r="35" spans="2:10">
      <c r="B35" s="33"/>
      <c r="D35" s="27" t="s">
        <v>4</v>
      </c>
      <c r="E35" s="42">
        <v>3</v>
      </c>
      <c r="F35" s="40">
        <v>11682228.333333334</v>
      </c>
      <c r="G35" s="40">
        <v>12.141037138261376</v>
      </c>
      <c r="H35" s="40">
        <v>-6.1337251024672659</v>
      </c>
      <c r="I35" s="31">
        <v>0.1172165862345379</v>
      </c>
      <c r="J35" s="30">
        <v>0.94459213877056125</v>
      </c>
    </row>
    <row r="36" spans="2:10">
      <c r="B36" s="33"/>
      <c r="D36" s="27" t="s">
        <v>21</v>
      </c>
      <c r="E36" s="42">
        <v>2</v>
      </c>
      <c r="F36" s="40">
        <v>37393980.5</v>
      </c>
      <c r="G36" s="40">
        <v>60.201061898449659</v>
      </c>
      <c r="H36" s="40">
        <v>50.577282311963529</v>
      </c>
      <c r="I36" s="31">
        <v>0</v>
      </c>
      <c r="J36" s="30">
        <v>1</v>
      </c>
    </row>
    <row r="37" spans="2:10">
      <c r="B37" s="33"/>
      <c r="D37" s="27" t="s">
        <v>161</v>
      </c>
      <c r="E37" s="42">
        <v>12</v>
      </c>
      <c r="F37" s="40">
        <v>74968502.368666664</v>
      </c>
      <c r="G37" s="40">
        <v>24.793023349152325</v>
      </c>
      <c r="H37" s="40">
        <v>17.671585962339297</v>
      </c>
      <c r="I37" s="31">
        <v>1.1378185559602534</v>
      </c>
      <c r="J37" s="30">
        <v>6.4575833195634522E-2</v>
      </c>
    </row>
    <row r="38" spans="2:10">
      <c r="B38" s="33"/>
      <c r="D38" s="27" t="s">
        <v>110</v>
      </c>
      <c r="E38" s="42">
        <v>28</v>
      </c>
      <c r="F38" s="40">
        <v>44209876.775142856</v>
      </c>
      <c r="G38" s="40">
        <v>24.035089786756565</v>
      </c>
      <c r="H38" s="40">
        <v>12.075986299729058</v>
      </c>
      <c r="I38" s="31">
        <v>0.73005830296955387</v>
      </c>
      <c r="J38" s="30">
        <v>0.40362454596915137</v>
      </c>
    </row>
    <row r="39" spans="2:10">
      <c r="B39" s="32"/>
    </row>
    <row r="41" spans="2:10" ht="18.75">
      <c r="D41" s="65" t="s">
        <v>84</v>
      </c>
      <c r="E41" s="66"/>
      <c r="F41" s="66"/>
      <c r="G41" s="52"/>
      <c r="H41" s="52"/>
    </row>
    <row r="42" spans="2:10" ht="90">
      <c r="D42" s="54" t="s">
        <v>107</v>
      </c>
      <c r="E42" s="41" t="s">
        <v>112</v>
      </c>
      <c r="F42" s="40" t="s">
        <v>162</v>
      </c>
      <c r="G42" s="40" t="s">
        <v>163</v>
      </c>
      <c r="H42" s="40" t="s">
        <v>164</v>
      </c>
      <c r="I42" s="41" t="s">
        <v>117</v>
      </c>
      <c r="J42" s="41" t="s">
        <v>109</v>
      </c>
    </row>
    <row r="43" spans="2:10">
      <c r="D43" s="27" t="s">
        <v>26</v>
      </c>
      <c r="E43" s="42">
        <v>2</v>
      </c>
      <c r="F43" s="40">
        <v>587.55342481860544</v>
      </c>
      <c r="G43" s="40">
        <v>32.682367228462063</v>
      </c>
      <c r="H43" s="40">
        <v>29.774524659697981</v>
      </c>
      <c r="I43" s="31">
        <v>0.64043468179769225</v>
      </c>
      <c r="J43" s="30">
        <v>6.5327996887483919E-2</v>
      </c>
    </row>
    <row r="44" spans="2:10">
      <c r="D44" s="27" t="s">
        <v>3</v>
      </c>
      <c r="E44" s="42">
        <v>7</v>
      </c>
      <c r="F44" s="40">
        <v>155.17041723220865</v>
      </c>
      <c r="G44" s="40">
        <v>11.240038614784368</v>
      </c>
      <c r="H44" s="40">
        <v>-5.8596920305356246</v>
      </c>
      <c r="I44" s="31">
        <v>0.21866070248309136</v>
      </c>
      <c r="J44" s="30">
        <v>0.79767782063915782</v>
      </c>
    </row>
    <row r="45" spans="2:10">
      <c r="D45" s="27" t="s">
        <v>15</v>
      </c>
      <c r="E45" s="42">
        <v>19</v>
      </c>
      <c r="F45" s="40">
        <v>409.93650922282649</v>
      </c>
      <c r="G45" s="40">
        <v>28.050134415667358</v>
      </c>
      <c r="H45" s="40">
        <v>17.084468054835444</v>
      </c>
      <c r="I45" s="31">
        <v>0.93889332773338507</v>
      </c>
      <c r="J45" s="30">
        <v>0.28797011127322308</v>
      </c>
    </row>
    <row r="46" spans="2:10">
      <c r="D46" s="27" t="s">
        <v>110</v>
      </c>
      <c r="E46" s="42">
        <v>28</v>
      </c>
      <c r="F46" s="40">
        <v>358.93190876772769</v>
      </c>
      <c r="G46" s="40">
        <v>24.035089786756565</v>
      </c>
      <c r="H46" s="40">
        <v>12.075986299729058</v>
      </c>
      <c r="I46" s="31">
        <v>0.7300583029695541</v>
      </c>
      <c r="J46" s="30">
        <v>0.40362454596915137</v>
      </c>
    </row>
    <row r="49" spans="4:10" ht="18.75">
      <c r="D49" s="65" t="s">
        <v>79</v>
      </c>
      <c r="E49" s="66"/>
      <c r="F49" s="66"/>
      <c r="G49" s="52"/>
      <c r="H49" s="52"/>
    </row>
    <row r="50" spans="4:10" ht="90">
      <c r="D50" s="54" t="s">
        <v>107</v>
      </c>
      <c r="E50" s="41" t="s">
        <v>166</v>
      </c>
      <c r="F50" s="40" t="s">
        <v>162</v>
      </c>
      <c r="G50" s="40" t="s">
        <v>163</v>
      </c>
      <c r="H50" s="40" t="s">
        <v>164</v>
      </c>
      <c r="I50" s="41" t="s">
        <v>117</v>
      </c>
      <c r="J50" s="41" t="s">
        <v>109</v>
      </c>
    </row>
    <row r="51" spans="4:10">
      <c r="D51" s="27">
        <v>4</v>
      </c>
      <c r="E51" s="42">
        <v>19</v>
      </c>
      <c r="F51" s="40">
        <v>440.82739162777835</v>
      </c>
      <c r="G51" s="40">
        <v>25.270279452335402</v>
      </c>
      <c r="H51" s="40">
        <v>15.070786308728479</v>
      </c>
      <c r="I51" s="31">
        <v>1.0103146965579111</v>
      </c>
      <c r="J51" s="30">
        <v>0.1841176664829435</v>
      </c>
    </row>
    <row r="52" spans="4:10">
      <c r="D52" s="27">
        <v>5</v>
      </c>
      <c r="E52" s="42">
        <v>8</v>
      </c>
      <c r="F52" s="40">
        <v>186.79804280463324</v>
      </c>
      <c r="G52" s="40">
        <v>21.560469330575945</v>
      </c>
      <c r="H52" s="40">
        <v>7.1575587166063359</v>
      </c>
      <c r="I52" s="31">
        <v>0.12474805900844144</v>
      </c>
      <c r="J52" s="30">
        <v>0.94796809305926311</v>
      </c>
    </row>
    <row r="53" spans="4:10">
      <c r="D53" s="27">
        <v>6</v>
      </c>
      <c r="E53" s="42">
        <v>1</v>
      </c>
      <c r="F53" s="40">
        <v>179.98866213151928</v>
      </c>
      <c r="G53" s="40">
        <v>21.598639455782312</v>
      </c>
      <c r="H53" s="40">
        <v>-2.4829931972789114</v>
      </c>
      <c r="I53" s="31">
        <v>0.52792517006802719</v>
      </c>
      <c r="J53" s="30">
        <v>0</v>
      </c>
    </row>
    <row r="54" spans="4:10">
      <c r="D54" s="27" t="s">
        <v>110</v>
      </c>
      <c r="E54" s="42">
        <v>28</v>
      </c>
      <c r="F54" s="40">
        <v>358.93190876772763</v>
      </c>
      <c r="G54" s="40">
        <v>24.035089786756565</v>
      </c>
      <c r="H54" s="40">
        <v>12.075986299729058</v>
      </c>
      <c r="I54" s="31">
        <v>0.73005830296955376</v>
      </c>
      <c r="J54" s="30">
        <v>0.40362454596915143</v>
      </c>
    </row>
    <row r="55" spans="4:10" ht="22.5" customHeight="1"/>
    <row r="57" spans="4:10" ht="18.75">
      <c r="D57" s="65" t="s">
        <v>77</v>
      </c>
      <c r="E57" s="66"/>
      <c r="F57" s="66"/>
      <c r="G57" s="52"/>
      <c r="H57" s="52"/>
    </row>
    <row r="58" spans="4:10" ht="90">
      <c r="D58" s="54" t="s">
        <v>107</v>
      </c>
      <c r="E58" s="41" t="s">
        <v>113</v>
      </c>
      <c r="F58" s="40" t="s">
        <v>162</v>
      </c>
      <c r="G58" s="40" t="s">
        <v>163</v>
      </c>
      <c r="H58" s="40" t="s">
        <v>164</v>
      </c>
      <c r="I58" s="41" t="s">
        <v>117</v>
      </c>
      <c r="J58" s="41" t="s">
        <v>109</v>
      </c>
    </row>
    <row r="59" spans="4:10">
      <c r="D59" s="27" t="s">
        <v>14</v>
      </c>
      <c r="E59" s="42">
        <v>2</v>
      </c>
      <c r="F59" s="40">
        <v>360.69210144837524</v>
      </c>
      <c r="G59" s="40">
        <v>6.1367069486404837</v>
      </c>
      <c r="H59" s="40">
        <v>-9.3448509139122322</v>
      </c>
      <c r="I59" s="31">
        <v>0.84721071423408845</v>
      </c>
      <c r="J59" s="30">
        <v>0.60174535294247788</v>
      </c>
    </row>
    <row r="60" spans="4:10">
      <c r="D60" s="27" t="s">
        <v>1</v>
      </c>
      <c r="E60" s="42">
        <v>26</v>
      </c>
      <c r="F60" s="40">
        <v>358.79650933075482</v>
      </c>
      <c r="G60" s="40">
        <v>25.466960413805847</v>
      </c>
      <c r="H60" s="40">
        <v>13.789653276820362</v>
      </c>
      <c r="I60" s="31">
        <v>0.72068611006839123</v>
      </c>
      <c r="J60" s="30">
        <v>0.3877748814112853</v>
      </c>
    </row>
    <row r="61" spans="4:10">
      <c r="D61" s="27" t="s">
        <v>110</v>
      </c>
      <c r="E61" s="42">
        <v>28</v>
      </c>
      <c r="F61" s="40">
        <v>358.93190876772769</v>
      </c>
      <c r="G61" s="40">
        <v>24.035089786756561</v>
      </c>
      <c r="H61" s="40">
        <v>12.075986299729058</v>
      </c>
      <c r="I61" s="31">
        <v>0.73005830296955398</v>
      </c>
      <c r="J61" s="30">
        <v>0.40362454596915143</v>
      </c>
    </row>
    <row r="64" spans="4:10">
      <c r="H64" s="52"/>
    </row>
    <row r="71" spans="8:8">
      <c r="H71" s="52"/>
    </row>
    <row r="77" spans="8:8" ht="27.75" customHeight="1"/>
    <row r="79" spans="8:8">
      <c r="H79" s="52"/>
    </row>
    <row r="85" ht="21.75" customHeight="1"/>
  </sheetData>
  <sheetProtection selectLockedCells="1" pivotTables="0" selectUnlockedCells="1"/>
  <mergeCells count="6">
    <mergeCell ref="D1:J1"/>
    <mergeCell ref="D57:F57"/>
    <mergeCell ref="D41:F41"/>
    <mergeCell ref="D49:F49"/>
    <mergeCell ref="D21:F21"/>
    <mergeCell ref="D3:F3"/>
  </mergeCells>
  <pageMargins left="0.7" right="0.7" top="0.75" bottom="0.75" header="0.3" footer="0.3"/>
  <pageSetup orientation="portrait" r:id="rId8"/>
  <drawing r:id="rId9"/>
  <extLst>
    <ext xmlns:x14="http://schemas.microsoft.com/office/spreadsheetml/2009/9/main" uri="{A8765BA9-456A-4dab-B4F3-ACF838C121DE}">
      <x14:slicerList>
        <x14:slicer r:id="rId10"/>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9AAB3-1B5D-43C3-9436-62ACDFB65648}">
  <dimension ref="A1:N11"/>
  <sheetViews>
    <sheetView topLeftCell="A10" workbookViewId="0">
      <selection activeCell="K42" sqref="K42"/>
    </sheetView>
  </sheetViews>
  <sheetFormatPr defaultRowHeight="15"/>
  <cols>
    <col min="1" max="1" width="44.5703125" bestFit="1" customWidth="1"/>
    <col min="2" max="2" width="14.5703125" style="69" bestFit="1" customWidth="1"/>
    <col min="3" max="3" width="11.140625" style="69" bestFit="1" customWidth="1"/>
    <col min="4" max="4" width="10.28515625" style="69" bestFit="1" customWidth="1"/>
    <col min="5" max="5" width="14.7109375" style="69" bestFit="1" customWidth="1"/>
    <col min="6" max="6" width="16" style="69" bestFit="1" customWidth="1"/>
    <col min="7" max="7" width="13.28515625" style="69" bestFit="1" customWidth="1"/>
    <col min="8" max="8" width="18.85546875" style="69" bestFit="1" customWidth="1"/>
    <col min="9" max="9" width="22.28515625" style="69" bestFit="1" customWidth="1"/>
    <col min="10" max="10" width="30.7109375" style="69" bestFit="1" customWidth="1"/>
    <col min="11" max="11" width="29.42578125" style="69" bestFit="1" customWidth="1"/>
    <col min="12" max="12" width="17" style="69" bestFit="1" customWidth="1"/>
    <col min="13" max="13" width="17.7109375" style="69" bestFit="1" customWidth="1"/>
    <col min="14" max="14" width="10.85546875" style="69" bestFit="1" customWidth="1"/>
  </cols>
  <sheetData>
    <row r="1" spans="1:14">
      <c r="A1" s="67" t="s">
        <v>107</v>
      </c>
      <c r="B1" s="69" t="s">
        <v>199</v>
      </c>
      <c r="C1" s="69" t="s">
        <v>200</v>
      </c>
      <c r="D1" s="69" t="s">
        <v>201</v>
      </c>
      <c r="E1" s="69" t="s">
        <v>202</v>
      </c>
      <c r="F1" s="69" t="s">
        <v>203</v>
      </c>
      <c r="G1" s="69" t="s">
        <v>204</v>
      </c>
      <c r="H1" s="69" t="s">
        <v>205</v>
      </c>
      <c r="I1" s="69" t="s">
        <v>206</v>
      </c>
      <c r="J1" s="69" t="s">
        <v>207</v>
      </c>
      <c r="K1" s="69" t="s">
        <v>208</v>
      </c>
      <c r="L1" s="69" t="s">
        <v>209</v>
      </c>
      <c r="M1" s="69" t="s">
        <v>210</v>
      </c>
      <c r="N1" s="69" t="s">
        <v>211</v>
      </c>
    </row>
    <row r="2" spans="1:14">
      <c r="A2" s="68" t="s">
        <v>55</v>
      </c>
      <c r="B2" s="69">
        <v>1397740</v>
      </c>
      <c r="C2" s="69">
        <v>278755</v>
      </c>
      <c r="D2" s="69">
        <v>152904</v>
      </c>
      <c r="E2" s="69">
        <v>183414</v>
      </c>
      <c r="F2" s="69">
        <v>0</v>
      </c>
      <c r="G2" s="69">
        <v>0</v>
      </c>
      <c r="H2" s="69">
        <v>0</v>
      </c>
      <c r="I2" s="69">
        <v>0</v>
      </c>
      <c r="J2" s="69">
        <v>0</v>
      </c>
      <c r="K2" s="69">
        <v>33471698</v>
      </c>
      <c r="L2" s="69">
        <v>-126920</v>
      </c>
      <c r="M2" s="69">
        <v>0</v>
      </c>
      <c r="N2" s="69">
        <v>-750000</v>
      </c>
    </row>
    <row r="3" spans="1:14">
      <c r="A3" s="68" t="s">
        <v>49</v>
      </c>
      <c r="B3" s="69">
        <v>22845877</v>
      </c>
      <c r="C3" s="69">
        <v>6998906</v>
      </c>
      <c r="D3" s="69">
        <v>6106206</v>
      </c>
      <c r="E3" s="69">
        <v>434701</v>
      </c>
      <c r="F3" s="69">
        <v>0</v>
      </c>
      <c r="G3" s="69">
        <v>0</v>
      </c>
      <c r="H3" s="69">
        <v>0</v>
      </c>
      <c r="I3" s="69">
        <v>0</v>
      </c>
      <c r="J3" s="69">
        <v>597000</v>
      </c>
      <c r="K3" s="69">
        <v>79750501</v>
      </c>
      <c r="L3" s="69">
        <v>-300000</v>
      </c>
      <c r="M3" s="69">
        <v>0</v>
      </c>
      <c r="N3" s="69">
        <v>-750000</v>
      </c>
    </row>
    <row r="4" spans="1:14">
      <c r="A4" s="68" t="s">
        <v>121</v>
      </c>
      <c r="B4" s="69">
        <v>16052777</v>
      </c>
      <c r="C4" s="69">
        <v>3168000</v>
      </c>
      <c r="D4" s="69">
        <v>307000</v>
      </c>
      <c r="E4" s="69">
        <v>788116</v>
      </c>
      <c r="F4" s="69">
        <v>3072683</v>
      </c>
      <c r="G4" s="69">
        <v>553272</v>
      </c>
      <c r="H4" s="69">
        <v>0</v>
      </c>
      <c r="I4" s="69">
        <v>0</v>
      </c>
      <c r="J4" s="69">
        <v>7001039.7062499998</v>
      </c>
      <c r="K4" s="69">
        <v>25917381.706250001</v>
      </c>
      <c r="L4" s="69">
        <v>-99617.8</v>
      </c>
      <c r="M4" s="69">
        <v>0</v>
      </c>
      <c r="N4" s="69">
        <v>-425000</v>
      </c>
    </row>
    <row r="5" spans="1:14">
      <c r="A5" s="68" t="s">
        <v>46</v>
      </c>
      <c r="B5" s="69">
        <v>96977.91</v>
      </c>
      <c r="C5" s="69">
        <v>8539.65</v>
      </c>
      <c r="D5" s="69">
        <v>5400</v>
      </c>
      <c r="E5" s="69">
        <v>7000</v>
      </c>
      <c r="F5" s="69">
        <v>27815</v>
      </c>
      <c r="G5" s="69">
        <v>2147.13</v>
      </c>
      <c r="H5" s="69">
        <v>2300</v>
      </c>
      <c r="I5" s="69">
        <v>7650</v>
      </c>
      <c r="J5" s="69">
        <v>5000</v>
      </c>
      <c r="K5" s="69">
        <v>289777.65999999997</v>
      </c>
      <c r="L5" s="69">
        <v>-12600</v>
      </c>
      <c r="M5" s="69">
        <v>-14255</v>
      </c>
      <c r="N5" s="69">
        <v>-39467</v>
      </c>
    </row>
    <row r="6" spans="1:14">
      <c r="A6" s="68" t="s">
        <v>61</v>
      </c>
      <c r="B6" s="69">
        <v>8918168</v>
      </c>
      <c r="C6" s="69">
        <v>2028100</v>
      </c>
      <c r="D6" s="69">
        <v>91500</v>
      </c>
      <c r="E6" s="69">
        <v>404336</v>
      </c>
      <c r="F6" s="69">
        <v>339261</v>
      </c>
      <c r="G6" s="69">
        <v>590723</v>
      </c>
      <c r="H6" s="69">
        <v>350000</v>
      </c>
      <c r="I6" s="69">
        <v>45775</v>
      </c>
      <c r="J6" s="69">
        <v>100000</v>
      </c>
      <c r="K6" s="69">
        <v>79083917</v>
      </c>
      <c r="L6" s="69">
        <v>-508200</v>
      </c>
      <c r="M6" s="69">
        <v>0</v>
      </c>
      <c r="N6" s="69">
        <v>-750000</v>
      </c>
    </row>
    <row r="7" spans="1:14">
      <c r="A7" s="68" t="s">
        <v>41</v>
      </c>
      <c r="B7" s="69">
        <v>64925.8</v>
      </c>
      <c r="C7" s="69">
        <v>30000</v>
      </c>
      <c r="D7" s="69">
        <v>12400</v>
      </c>
      <c r="E7" s="69">
        <v>21000</v>
      </c>
      <c r="F7" s="69">
        <v>34600</v>
      </c>
      <c r="G7" s="69">
        <v>750</v>
      </c>
      <c r="H7" s="69">
        <v>0</v>
      </c>
      <c r="I7" s="69">
        <v>0</v>
      </c>
      <c r="J7" s="69">
        <v>0</v>
      </c>
      <c r="K7" s="69">
        <v>500484.2</v>
      </c>
      <c r="L7" s="69">
        <v>-6400</v>
      </c>
      <c r="M7" s="69">
        <v>-14933</v>
      </c>
      <c r="N7" s="69">
        <v>-59976</v>
      </c>
    </row>
    <row r="8" spans="1:14">
      <c r="A8" s="68" t="s">
        <v>59</v>
      </c>
      <c r="B8" s="69">
        <v>956923</v>
      </c>
      <c r="C8" s="69">
        <v>575523</v>
      </c>
      <c r="D8" s="69">
        <v>498000</v>
      </c>
      <c r="E8" s="69">
        <v>299400</v>
      </c>
      <c r="F8" s="69">
        <v>558000</v>
      </c>
      <c r="G8" s="69">
        <v>0</v>
      </c>
      <c r="H8" s="69">
        <v>0</v>
      </c>
      <c r="I8" s="69">
        <v>0</v>
      </c>
      <c r="J8" s="69">
        <v>0</v>
      </c>
      <c r="K8" s="69">
        <v>7833460</v>
      </c>
      <c r="L8" s="69">
        <v>-545927.81000000006</v>
      </c>
      <c r="M8" s="69">
        <v>-266760</v>
      </c>
      <c r="N8" s="69">
        <v>-750000</v>
      </c>
    </row>
    <row r="9" spans="1:14">
      <c r="A9" s="68" t="s">
        <v>64</v>
      </c>
      <c r="B9" s="69">
        <v>55841481.68</v>
      </c>
      <c r="C9" s="69">
        <v>1750000</v>
      </c>
      <c r="D9" s="69">
        <v>500000</v>
      </c>
      <c r="E9" s="69">
        <v>847000</v>
      </c>
      <c r="F9" s="69">
        <v>632357</v>
      </c>
      <c r="G9" s="69">
        <v>300000</v>
      </c>
      <c r="H9" s="69">
        <v>0</v>
      </c>
      <c r="I9" s="69">
        <v>0</v>
      </c>
      <c r="J9" s="69">
        <v>0</v>
      </c>
      <c r="K9" s="69">
        <v>40475383.709999986</v>
      </c>
      <c r="L9" s="69">
        <v>-320000</v>
      </c>
      <c r="M9" s="69">
        <v>-185526</v>
      </c>
      <c r="N9" s="69">
        <v>-500000</v>
      </c>
    </row>
    <row r="10" spans="1:14">
      <c r="A10" s="68" t="s">
        <v>37</v>
      </c>
      <c r="B10" s="69">
        <v>1101500</v>
      </c>
      <c r="C10" s="69">
        <v>1100000</v>
      </c>
      <c r="D10" s="69">
        <v>50000</v>
      </c>
      <c r="E10" s="69">
        <v>110630</v>
      </c>
      <c r="F10" s="69">
        <v>475000</v>
      </c>
      <c r="G10" s="69">
        <v>10000</v>
      </c>
      <c r="H10" s="69">
        <v>215000</v>
      </c>
      <c r="I10" s="69">
        <v>45000</v>
      </c>
      <c r="J10" s="69">
        <v>0</v>
      </c>
      <c r="K10" s="69">
        <v>7440183</v>
      </c>
      <c r="L10" s="69">
        <v>-315040</v>
      </c>
      <c r="M10" s="69">
        <v>-313400</v>
      </c>
      <c r="N10" s="69">
        <v>-750000</v>
      </c>
    </row>
    <row r="11" spans="1:14">
      <c r="A11" s="68" t="s">
        <v>110</v>
      </c>
      <c r="B11" s="69">
        <v>107276370.38999999</v>
      </c>
      <c r="C11" s="69">
        <v>15937823.65</v>
      </c>
      <c r="D11" s="69">
        <v>7723410</v>
      </c>
      <c r="E11" s="69">
        <v>3095597</v>
      </c>
      <c r="F11" s="69">
        <v>5139716</v>
      </c>
      <c r="G11" s="69">
        <v>1456892.13</v>
      </c>
      <c r="H11" s="69">
        <v>567300</v>
      </c>
      <c r="I11" s="69">
        <v>98425</v>
      </c>
      <c r="J11" s="69">
        <v>7703039.7062499998</v>
      </c>
      <c r="K11" s="69">
        <v>274762786.27625</v>
      </c>
      <c r="L11" s="69">
        <v>-2234705.6100000003</v>
      </c>
      <c r="M11" s="69">
        <v>-794874</v>
      </c>
      <c r="N11" s="69">
        <v>-4774443</v>
      </c>
    </row>
  </sheetData>
  <pageMargins left="0.7" right="0.7" top="0.75" bottom="0.75" header="0.3" footer="0.3"/>
  <pageSetup orientation="portrait" horizontalDpi="90" verticalDpi="90" r:id="rId2"/>
  <drawing r:id="rId3"/>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Understanding the Data</vt:lpstr>
      <vt:lpstr>Project Cost Data</vt:lpstr>
      <vt:lpstr>Data Tables</vt:lpstr>
      <vt:lpstr>Project Cost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Caitlin Travers</dc:creator>
  <cp:lastModifiedBy>Caitlin Travers</cp:lastModifiedBy>
  <dcterms:created xsi:type="dcterms:W3CDTF">2020-09-25T15:30:57Z</dcterms:created>
  <dcterms:modified xsi:type="dcterms:W3CDTF">2020-12-18T15:08:30Z</dcterms:modified>
</cp:coreProperties>
</file>