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T:\CERMD\Energy and Env Markets\Clean Energy Standard\2019 Solicitation\Forms &amp; Attachments\Step Three Attachments\Att J - Economic Benefits\"/>
    </mc:Choice>
  </mc:AlternateContent>
  <xr:revisionPtr revIDLastSave="0" documentId="8_{ED36C955-249C-47C6-9DE1-60C2A98DF8D4}" xr6:coauthVersionLast="43" xr6:coauthVersionMax="43" xr10:uidLastSave="{00000000-0000-0000-0000-000000000000}"/>
  <workbookProtection workbookAlgorithmName="SHA-512" workbookHashValue="sep9N0ukXHm5M65oxm8DRlIo44szFZEhJmBqBT4sNtVfG9SBMhB+HGMnu5+DDGrE9J5w2OXcHB2N1I4YchZx4Q==" workbookSaltValue="q26EPXnCIfvi48WSP4yzsg==" workbookSpinCount="100000" lockStructure="1"/>
  <bookViews>
    <workbookView xWindow="-24345" yWindow="1335" windowWidth="21600" windowHeight="14355" tabRatio="742" xr2:uid="{00000000-000D-0000-FFFF-FFFF00000000}"/>
  </bookViews>
  <sheets>
    <sheet name="Economic Benefits Summary" sheetId="1" r:id="rId1"/>
    <sheet name="Economic Benefits Category 1" sheetId="2" r:id="rId2"/>
    <sheet name="Economic Benefits Category 2" sheetId="5" r:id="rId3"/>
    <sheet name="S-T FTE" sheetId="6" state="hidden" r:id="rId4"/>
  </sheets>
  <definedNames>
    <definedName name="_xlnm.Print_Area" localSheetId="1">'Economic Benefits Category 1'!$B$2:$G$68</definedName>
    <definedName name="_xlnm.Print_Area" localSheetId="2">'Economic Benefits Category 2'!$B$2:$F$101</definedName>
    <definedName name="_xlnm.Print_Area" localSheetId="0">'Economic Benefits Summary'!$B$2:$F$26</definedName>
  </definedNames>
  <calcPr calcId="191029" iterate="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1" i="5" l="1"/>
  <c r="F100" i="5"/>
  <c r="F61" i="5"/>
  <c r="F62" i="5"/>
  <c r="F63" i="5"/>
  <c r="F64" i="5"/>
  <c r="F11" i="5" l="1"/>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10" i="5"/>
  <c r="F43" i="5" l="1"/>
  <c r="F92" i="5"/>
  <c r="F93" i="5"/>
  <c r="F94" i="5"/>
  <c r="F95" i="5"/>
  <c r="F96" i="5"/>
  <c r="F97" i="5"/>
  <c r="F98" i="5"/>
  <c r="F99" i="5"/>
  <c r="F91" i="5"/>
  <c r="F87" i="5"/>
  <c r="F88" i="5"/>
  <c r="F89" i="5"/>
  <c r="F60" i="5" l="1"/>
  <c r="F86" i="5"/>
  <c r="F77" i="5"/>
  <c r="F66" i="5"/>
  <c r="F67" i="5"/>
  <c r="F68" i="5"/>
  <c r="F69" i="5"/>
  <c r="F70" i="5"/>
  <c r="F71" i="5"/>
  <c r="F57" i="5"/>
  <c r="F58" i="5"/>
  <c r="F59" i="5"/>
  <c r="E3" i="5"/>
  <c r="E2" i="5"/>
  <c r="F2" i="2"/>
  <c r="F3" i="2"/>
  <c r="G66" i="2"/>
  <c r="G39" i="2"/>
  <c r="G40" i="2"/>
  <c r="G41" i="2"/>
  <c r="G42" i="2"/>
  <c r="G43" i="2"/>
  <c r="G44" i="2"/>
  <c r="G45" i="2"/>
  <c r="G46" i="2"/>
  <c r="G47" i="2"/>
  <c r="G48" i="2"/>
  <c r="G49" i="2"/>
  <c r="G50" i="2"/>
  <c r="G51" i="2"/>
  <c r="G52" i="2"/>
  <c r="G53" i="2"/>
  <c r="G54" i="2"/>
  <c r="G55" i="2"/>
  <c r="G56" i="2"/>
  <c r="G57" i="2"/>
  <c r="G58" i="2"/>
  <c r="G59" i="2"/>
  <c r="G60" i="2"/>
  <c r="G61" i="2"/>
  <c r="G62" i="2"/>
  <c r="G63" i="2"/>
  <c r="G64" i="2"/>
  <c r="G65" i="2"/>
  <c r="G38" i="2"/>
  <c r="G67" i="2" l="1"/>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2" i="6"/>
  <c r="F14" i="1"/>
  <c r="F12" i="1"/>
  <c r="A35" i="6" l="1"/>
  <c r="F13" i="1" s="1"/>
  <c r="F8" i="5" l="1"/>
  <c r="F84" i="5" l="1"/>
  <c r="F83" i="5"/>
  <c r="F72" i="5"/>
  <c r="F55" i="5"/>
  <c r="F54" i="5"/>
  <c r="F85" i="5"/>
  <c r="F82" i="5"/>
  <c r="F81" i="5"/>
  <c r="F80" i="5"/>
  <c r="F73" i="5"/>
  <c r="F52" i="5"/>
  <c r="F51" i="5"/>
  <c r="F50" i="5"/>
  <c r="F49" i="5"/>
  <c r="G32" i="2"/>
  <c r="G31" i="2"/>
  <c r="G30" i="2"/>
  <c r="G29" i="2"/>
  <c r="G28" i="2"/>
  <c r="G27" i="2"/>
  <c r="G26" i="2"/>
  <c r="G25" i="2"/>
  <c r="G24" i="2"/>
  <c r="G23" i="2"/>
  <c r="G22" i="2"/>
  <c r="G21" i="2"/>
  <c r="G20" i="2"/>
  <c r="G19" i="2"/>
  <c r="G18" i="2"/>
  <c r="G17" i="2"/>
  <c r="G16" i="2"/>
  <c r="G15" i="2"/>
  <c r="G14" i="2"/>
  <c r="G13" i="2"/>
  <c r="G12" i="2"/>
  <c r="G11" i="2"/>
  <c r="G10" i="2"/>
  <c r="G9" i="2"/>
  <c r="G33" i="2" l="1"/>
  <c r="G68" i="2" s="1"/>
  <c r="C12" i="1" s="1"/>
  <c r="F53" i="5"/>
  <c r="F78" i="5"/>
  <c r="F76" i="5"/>
  <c r="F75" i="5"/>
  <c r="F74" i="5"/>
  <c r="F56" i="5"/>
  <c r="G8" i="2"/>
  <c r="C13" i="1" l="1"/>
  <c r="C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Bram Peterson</author>
  </authors>
  <commentList>
    <comment ref="B5" authorId="0" shapeId="0" xr:uid="{4DF924A6-CD52-498E-A7F8-44FC17219891}">
      <text>
        <r>
          <rPr>
            <sz val="8"/>
            <color indexed="81"/>
            <rFont val="Tahoma"/>
            <family val="2"/>
          </rPr>
          <t xml:space="preserve">Describe the degree to which the development, construction, and operation of the Bid Facility will directly create (add) long term jobs (jobs lasting more than 3 years) in New York. Examples of such jobs include, but are not limited to, jobs associated with operations and maintenance, plant management, long-term project development, or similar. Provide the number of jobs, in Full Time Equivalents (FTEs), and the expected average annual salary/and or total compensation and direct benefits (excluding overhead for normal operations) for all jobs. </t>
        </r>
      </text>
    </comment>
    <comment ref="B35" authorId="0" shapeId="0" xr:uid="{615FFF6D-8086-413B-AC4E-E44BE5B1DB02}">
      <text>
        <r>
          <rPr>
            <sz val="8"/>
            <color indexed="81"/>
            <rFont val="Tahoma"/>
            <family val="2"/>
          </rPr>
          <t>Describe the degree to which the development, construction, and operation of the Bid Facility will directly create (add) long term payments and/or benefits (lasting more than 3 years) in New York. Examples include new or increased local property tax payments to school districts, cities, towns, or other taxing jurisdictions; Payments in Lieu of Taxes (PILOT) agreements or other alternative taxing mechanisms and forms of compensation; host community payments, mitigation/conservation payments, or other funds that
will directly benefit the host community for more than three years, such as
Proposer-funded projects that will not be linked to the Bid Facility (e.g. new
building or infrastructure improvements to the host town(s), funds established in
the host town to benefit local residents); payments for leases of land in New York; and payments associated with the production of electricity, such as fuel purchases,
biomass sourced or harvested in New York, or purchases of landfill gas produced
in New York.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Abbey E. DeRocker</author>
  </authors>
  <commentList>
    <comment ref="B5" authorId="0" shapeId="0" xr:uid="{00000000-0006-0000-0400-000004000000}">
      <text>
        <r>
          <rPr>
            <sz val="8"/>
            <color indexed="81"/>
            <rFont val="Tahoma"/>
            <family val="2"/>
          </rPr>
          <t>Describe the degree to which local and state economic activity will increase as a result of employment of New York workers in the form of short-term jobs (jobs lasting less than three years). These can include NYS construction, rail and port workers,
contractors and laborers, engineering or environmental service providers,
consultants, financial service advisors, and legal service providers associated
with the development and construction/modification of the Bid Facility. 
List each type of purchase, service, or employment that will be used and provide total dollars expected to be spent on all the purchases, consumption of local/in-state goods, or short-term employment from this category through the first three (3) Contract Years of operation (Expected Total Dollars).</t>
        </r>
      </text>
    </comment>
    <comment ref="B48" authorId="0" shapeId="0" xr:uid="{00000000-0006-0000-0400-000001000000}">
      <text>
        <r>
          <rPr>
            <sz val="8"/>
            <color indexed="81"/>
            <rFont val="Tahoma"/>
            <family val="2"/>
          </rPr>
          <t>Describe the degree to which local and state economic activity will increase as a result of purchases and/or consumption of local goods and services, such as, but not
limited to, food, lodging, vehicles, equipment, and/or fuel.</t>
        </r>
      </text>
    </comment>
    <comment ref="B65" authorId="0" shapeId="0" xr:uid="{F3DC3258-ABB5-4A0B-A81B-2112D808C85F}">
      <text>
        <r>
          <rPr>
            <sz val="8"/>
            <color indexed="81"/>
            <rFont val="Tahoma"/>
            <family val="2"/>
          </rPr>
          <t xml:space="preserve">Describe the degree to which local and state economic activity will increase as a result of purchases of materials sourced from within New York such as, but not limited to, gravel, steel, concrete and similar materials, purchases and use of equipment and products manufactured or assembled within New York, and/or the use of rental equipment or similar supplies sourced from within New York. 
Bid Facility components (e.g. wind turbines, solar panels) not  manufactured within New York are not eligible for eligible for consideration in this category or in any Economic Benefits category. </t>
        </r>
      </text>
    </comment>
    <comment ref="B79" authorId="0" shapeId="0" xr:uid="{00000000-0006-0000-0400-000003000000}">
      <text>
        <r>
          <rPr>
            <sz val="8"/>
            <color indexed="81"/>
            <rFont val="Tahoma"/>
            <family val="2"/>
          </rPr>
          <t>Describe the degree to which local and state economic activity will increase as a result of ongoing operations and maintenance expenses which are anticipated through the first three (3) years of Commercial Operation.</t>
        </r>
      </text>
    </comment>
    <comment ref="B90" authorId="0" shapeId="0" xr:uid="{5922F6BF-3823-46C5-A1B4-3A0A89C6C29D}">
      <text>
        <r>
          <rPr>
            <sz val="8"/>
            <color indexed="81"/>
            <rFont val="Tahoma"/>
            <family val="2"/>
          </rPr>
          <t>Describe any other short-term economic benefits to New York State, such as Land purchase payments associated with securing rights to a Bid Facility site.</t>
        </r>
      </text>
    </comment>
  </commentList>
</comments>
</file>

<file path=xl/sharedStrings.xml><?xml version="1.0" encoding="utf-8"?>
<sst xmlns="http://schemas.openxmlformats.org/spreadsheetml/2006/main" count="66" uniqueCount="54">
  <si>
    <t>Category</t>
  </si>
  <si>
    <t>Job Title</t>
  </si>
  <si>
    <t>Year 2</t>
  </si>
  <si>
    <t>Year 3</t>
  </si>
  <si>
    <t>Example:  Project Technician</t>
  </si>
  <si>
    <t>Total (FTE x Annual Salary x 3 Years)</t>
  </si>
  <si>
    <t>Number of FTE Positions Created</t>
  </si>
  <si>
    <t>Type of Payment/Benefit</t>
  </si>
  <si>
    <t>Example:  Host Community Agreement</t>
  </si>
  <si>
    <t xml:space="preserve">Total </t>
  </si>
  <si>
    <t>Example:  Right-of-Way Easment Payments to Landowners</t>
  </si>
  <si>
    <t>i. Local Goods and Services</t>
  </si>
  <si>
    <t>iii. Ongoing Operations and Maintenance Expenses</t>
  </si>
  <si>
    <t>Type of Expenditure</t>
  </si>
  <si>
    <t xml:space="preserve"> Annual  Expenditure</t>
  </si>
  <si>
    <t>ii. Materials Sourced from within NYS</t>
  </si>
  <si>
    <t>Duration (Weeks)</t>
  </si>
  <si>
    <t>Average Annual Compensation Per FTE</t>
  </si>
  <si>
    <t>Example:  Construction Laborer</t>
  </si>
  <si>
    <t>Example:  Legal Services</t>
  </si>
  <si>
    <t>Grand Total:</t>
  </si>
  <si>
    <t>NYGATS ID:</t>
  </si>
  <si>
    <t>Project Name:</t>
  </si>
  <si>
    <t>Project Name</t>
  </si>
  <si>
    <t>Number of Long-term FTEs</t>
  </si>
  <si>
    <t>Number of Short-term FTEs</t>
  </si>
  <si>
    <t xml:space="preserve">Type of Job Claim </t>
  </si>
  <si>
    <t>Total</t>
  </si>
  <si>
    <t>Economic Benefits Summary: Job Claims</t>
  </si>
  <si>
    <t xml:space="preserve">Number of Short-term Jobs </t>
  </si>
  <si>
    <t xml:space="preserve">Short-term Job FTE Count </t>
  </si>
  <si>
    <t>Award Notification Date Through Year One</t>
  </si>
  <si>
    <t>Category 1:  Long-Term Economic Benefits to New York State</t>
  </si>
  <si>
    <t>Long-term Employment Total:</t>
  </si>
  <si>
    <t>Long-term Payments/Benefits Total:</t>
  </si>
  <si>
    <t xml:space="preserve">1: Long-Term Economic Benefits to New York State </t>
  </si>
  <si>
    <t xml:space="preserve">2: Short-Term Economic Benefits to New York State </t>
  </si>
  <si>
    <t>Category 2: Short-term Economic Benefits to New York State</t>
  </si>
  <si>
    <t>Short-term New York State Jobs</t>
  </si>
  <si>
    <t xml:space="preserve">Long-term New York State Jobs  </t>
  </si>
  <si>
    <t>Short-term Payments/Benefits to New York State</t>
  </si>
  <si>
    <t xml:space="preserve"> Annual Payment</t>
  </si>
  <si>
    <t>Number of Jobs Created</t>
  </si>
  <si>
    <t>Long-term Payments/Benefits to New York State</t>
  </si>
  <si>
    <t>iv. Other Short-term Economic Benefits</t>
  </si>
  <si>
    <t>Short-term Payments/Benefits to New York State Total:</t>
  </si>
  <si>
    <t>Short-term New York State Jobs Total:</t>
  </si>
  <si>
    <t>Expected Total Dollars ($)</t>
  </si>
  <si>
    <t xml:space="preserve">                       NYGATS ID:</t>
  </si>
  <si>
    <t xml:space="preserve">Economic Benefits Summary: Expected Total Dollars     </t>
  </si>
  <si>
    <t xml:space="preserve">Attachment K- Economic Benefits Calculations and Summary Table </t>
  </si>
  <si>
    <t xml:space="preserve">Grand Total: </t>
  </si>
  <si>
    <t>Weekly/ Total Compensation</t>
  </si>
  <si>
    <t xml:space="preserve">Example: Construction Worker Lodging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</si>
</sst>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15" x14ac:knownFonts="1">
    <font>
      <sz val="11"/>
      <color theme="1"/>
      <name val="Calibri"/>
      <family val="2"/>
      <scheme val="minor"/>
    </font>
    <font>
      <sz val="11"/>
      <color theme="1"/>
      <name val="Calibri"/>
      <family val="2"/>
      <scheme val="minor"/>
    </font>
    <font>
      <sz val="8"/>
      <color indexed="81"/>
      <name val="Tahoma"/>
      <family val="2"/>
    </font>
    <font>
      <b/>
      <sz val="11"/>
      <color theme="1"/>
      <name val="Arial"/>
      <family val="2"/>
    </font>
    <font>
      <i/>
      <sz val="11"/>
      <color theme="1"/>
      <name val="Arial"/>
      <family val="2"/>
    </font>
    <font>
      <b/>
      <sz val="10"/>
      <color theme="1"/>
      <name val="Arial"/>
      <family val="2"/>
    </font>
    <font>
      <i/>
      <sz val="10"/>
      <color theme="1"/>
      <name val="Arial"/>
      <family val="2"/>
    </font>
    <font>
      <sz val="10"/>
      <color theme="1"/>
      <name val="Arial"/>
      <family val="2"/>
    </font>
    <font>
      <b/>
      <i/>
      <sz val="10"/>
      <color theme="1"/>
      <name val="Arial"/>
      <family val="2"/>
    </font>
    <font>
      <b/>
      <sz val="10"/>
      <name val="Arial"/>
      <family val="2"/>
    </font>
    <font>
      <b/>
      <sz val="8"/>
      <name val="Arial"/>
      <family val="2"/>
    </font>
    <font>
      <sz val="9"/>
      <color theme="1"/>
      <name val="Arial"/>
      <family val="2"/>
    </font>
    <font>
      <i/>
      <sz val="9"/>
      <color theme="1"/>
      <name val="Arial"/>
      <family val="2"/>
    </font>
    <font>
      <sz val="11"/>
      <color rgb="FFFF0000"/>
      <name val="Calibri"/>
      <family val="2"/>
      <scheme val="minor"/>
    </font>
    <font>
      <b/>
      <sz val="12"/>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medium">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24">
    <xf numFmtId="0" fontId="0" fillId="0" borderId="0" xfId="0"/>
    <xf numFmtId="164" fontId="7" fillId="4" borderId="1" xfId="1" applyNumberFormat="1" applyFont="1" applyFill="1" applyBorder="1"/>
    <xf numFmtId="164" fontId="5" fillId="4" borderId="1" xfId="1" applyNumberFormat="1" applyFont="1" applyFill="1" applyBorder="1"/>
    <xf numFmtId="0" fontId="7" fillId="0" borderId="1" xfId="0" applyFont="1" applyBorder="1" applyProtection="1">
      <protection locked="0"/>
    </xf>
    <xf numFmtId="164" fontId="7" fillId="0" borderId="1" xfId="1" applyNumberFormat="1" applyFont="1" applyBorder="1" applyProtection="1">
      <protection locked="0"/>
    </xf>
    <xf numFmtId="164" fontId="7" fillId="0" borderId="1" xfId="1" applyNumberFormat="1" applyFont="1" applyBorder="1"/>
    <xf numFmtId="164" fontId="6" fillId="2" borderId="7" xfId="1" applyNumberFormat="1" applyFont="1" applyFill="1" applyBorder="1" applyAlignment="1">
      <alignment vertical="center" wrapText="1"/>
    </xf>
    <xf numFmtId="0" fontId="3" fillId="2" borderId="1" xfId="0" applyFont="1" applyFill="1" applyBorder="1" applyAlignment="1">
      <alignment horizontal="left"/>
    </xf>
    <xf numFmtId="0" fontId="7" fillId="0" borderId="1" xfId="0" applyFont="1" applyBorder="1" applyAlignment="1" applyProtection="1">
      <alignment horizontal="center"/>
      <protection locked="0"/>
    </xf>
    <xf numFmtId="0" fontId="7" fillId="2" borderId="0" xfId="0" applyFont="1" applyFill="1"/>
    <xf numFmtId="0" fontId="7" fillId="4" borderId="1" xfId="0" applyFont="1" applyFill="1" applyBorder="1"/>
    <xf numFmtId="0" fontId="5" fillId="4" borderId="1" xfId="0" applyFont="1" applyFill="1" applyBorder="1"/>
    <xf numFmtId="0" fontId="3" fillId="2" borderId="8" xfId="0" applyFont="1" applyFill="1" applyBorder="1" applyAlignment="1">
      <alignment horizontal="left"/>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6" borderId="0" xfId="0" applyFill="1"/>
    <xf numFmtId="0" fontId="5" fillId="6" borderId="0" xfId="0" applyFont="1" applyFill="1"/>
    <xf numFmtId="0" fontId="5" fillId="5" borderId="1" xfId="0" applyFont="1" applyFill="1" applyBorder="1" applyAlignment="1">
      <alignment horizontal="center"/>
    </xf>
    <xf numFmtId="0" fontId="7" fillId="0" borderId="1" xfId="0" applyFont="1" applyBorder="1"/>
    <xf numFmtId="0" fontId="0" fillId="0" borderId="9" xfId="0" applyBorder="1"/>
    <xf numFmtId="0" fontId="5" fillId="2" borderId="2" xfId="0" applyFont="1" applyFill="1" applyBorder="1" applyAlignment="1">
      <alignment horizontal="center"/>
    </xf>
    <xf numFmtId="0" fontId="3" fillId="2" borderId="2" xfId="0" applyFont="1" applyFill="1" applyBorder="1" applyAlignment="1"/>
    <xf numFmtId="0" fontId="3" fillId="2" borderId="3" xfId="0" applyFont="1" applyFill="1" applyBorder="1" applyAlignment="1"/>
    <xf numFmtId="0" fontId="3" fillId="2" borderId="0" xfId="0" applyFont="1" applyFill="1" applyBorder="1" applyAlignment="1">
      <alignment horizontal="left"/>
    </xf>
    <xf numFmtId="0" fontId="3" fillId="2" borderId="10" xfId="0" applyFont="1" applyFill="1" applyBorder="1" applyAlignment="1">
      <alignment horizontal="center"/>
    </xf>
    <xf numFmtId="0" fontId="3" fillId="2" borderId="15" xfId="0" applyFont="1" applyFill="1" applyBorder="1" applyAlignment="1">
      <alignment horizontal="center"/>
    </xf>
    <xf numFmtId="0" fontId="3" fillId="2" borderId="0" xfId="0" applyFont="1" applyFill="1" applyBorder="1" applyAlignment="1">
      <alignment horizontal="center"/>
    </xf>
    <xf numFmtId="164" fontId="4" fillId="2" borderId="1" xfId="1" applyNumberFormat="1" applyFont="1" applyFill="1" applyBorder="1" applyAlignment="1">
      <alignment vertical="center" wrapText="1"/>
    </xf>
    <xf numFmtId="0" fontId="3" fillId="2" borderId="17" xfId="0" applyFont="1" applyFill="1" applyBorder="1" applyAlignment="1">
      <alignment horizontal="left"/>
    </xf>
    <xf numFmtId="0" fontId="3" fillId="2" borderId="14" xfId="0" applyFont="1" applyFill="1" applyBorder="1" applyAlignment="1">
      <alignment horizontal="left"/>
    </xf>
    <xf numFmtId="164" fontId="6" fillId="2" borderId="1" xfId="1" applyNumberFormat="1" applyFont="1" applyFill="1" applyBorder="1"/>
    <xf numFmtId="0" fontId="6" fillId="2" borderId="1" xfId="0" applyFont="1" applyFill="1" applyBorder="1"/>
    <xf numFmtId="0" fontId="6" fillId="2" borderId="1" xfId="0" applyFont="1" applyFill="1" applyBorder="1" applyAlignment="1">
      <alignment horizontal="center"/>
    </xf>
    <xf numFmtId="0" fontId="12" fillId="2" borderId="1" xfId="0" applyFont="1" applyFill="1" applyBorder="1"/>
    <xf numFmtId="164" fontId="6" fillId="3" borderId="1" xfId="1" applyNumberFormat="1" applyFont="1" applyFill="1" applyBorder="1"/>
    <xf numFmtId="0" fontId="5" fillId="2" borderId="11" xfId="0" applyFont="1" applyFill="1" applyBorder="1" applyAlignment="1">
      <alignment horizontal="center"/>
    </xf>
    <xf numFmtId="0" fontId="5" fillId="2" borderId="0" xfId="0" applyFont="1" applyFill="1" applyBorder="1" applyAlignment="1">
      <alignment horizontal="left"/>
    </xf>
    <xf numFmtId="0" fontId="5" fillId="2" borderId="14" xfId="0" applyFont="1" applyFill="1" applyBorder="1" applyAlignment="1">
      <alignment horizontal="center"/>
    </xf>
    <xf numFmtId="0" fontId="5" fillId="2" borderId="0" xfId="0" applyFont="1" applyFill="1" applyBorder="1" applyAlignment="1">
      <alignment horizontal="center"/>
    </xf>
    <xf numFmtId="0" fontId="5" fillId="2" borderId="14" xfId="0" applyFont="1" applyFill="1" applyBorder="1" applyAlignment="1">
      <alignment horizontal="right"/>
    </xf>
    <xf numFmtId="0" fontId="3" fillId="2" borderId="5" xfId="0" applyFont="1" applyFill="1" applyBorder="1" applyAlignment="1"/>
    <xf numFmtId="0" fontId="3" fillId="2" borderId="10" xfId="0" applyFont="1" applyFill="1" applyBorder="1" applyAlignment="1"/>
    <xf numFmtId="0" fontId="3" fillId="2" borderId="13" xfId="0" applyFont="1" applyFill="1" applyBorder="1" applyAlignment="1"/>
    <xf numFmtId="0" fontId="0" fillId="2" borderId="0" xfId="0" applyFill="1" applyBorder="1"/>
    <xf numFmtId="0" fontId="8" fillId="2" borderId="2" xfId="0" applyFont="1" applyFill="1" applyBorder="1" applyAlignment="1"/>
    <xf numFmtId="0" fontId="8" fillId="2" borderId="3" xfId="0" applyFont="1" applyFill="1" applyBorder="1" applyAlignment="1"/>
    <xf numFmtId="0" fontId="8" fillId="2" borderId="4" xfId="0" applyFont="1" applyFill="1" applyBorder="1" applyAlignment="1"/>
    <xf numFmtId="0" fontId="5" fillId="2" borderId="1" xfId="0" applyFont="1" applyFill="1" applyBorder="1" applyAlignment="1">
      <alignment horizontal="right" vertical="center"/>
    </xf>
    <xf numFmtId="0" fontId="7" fillId="2" borderId="3" xfId="0" applyFont="1" applyFill="1" applyBorder="1"/>
    <xf numFmtId="164" fontId="6" fillId="2" borderId="1" xfId="1" applyNumberFormat="1" applyFont="1" applyFill="1" applyBorder="1" applyAlignment="1">
      <alignment vertical="center" wrapText="1"/>
    </xf>
    <xf numFmtId="0" fontId="3" fillId="2" borderId="4" xfId="0" applyFont="1" applyFill="1" applyBorder="1" applyAlignment="1">
      <alignment horizontal="right" vertical="center"/>
    </xf>
    <xf numFmtId="0" fontId="3" fillId="2" borderId="5" xfId="0" applyFont="1" applyFill="1" applyBorder="1" applyAlignment="1">
      <alignment horizontal="left"/>
    </xf>
    <xf numFmtId="0" fontId="3" fillId="2" borderId="10" xfId="0" applyFont="1" applyFill="1" applyBorder="1" applyAlignment="1">
      <alignment horizontal="left"/>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65" fontId="7" fillId="0" borderId="1" xfId="0" applyNumberFormat="1" applyFont="1" applyBorder="1" applyProtection="1">
      <protection locked="0"/>
    </xf>
    <xf numFmtId="0" fontId="0" fillId="6" borderId="0" xfId="0" applyFill="1" applyBorder="1"/>
    <xf numFmtId="0" fontId="13" fillId="5" borderId="0" xfId="0" applyFont="1" applyFill="1"/>
    <xf numFmtId="0" fontId="0" fillId="5" borderId="0" xfId="0" applyFill="1"/>
    <xf numFmtId="0" fontId="0" fillId="5" borderId="0" xfId="0" applyFill="1" applyAlignment="1">
      <alignment horizontal="center"/>
    </xf>
    <xf numFmtId="0" fontId="5" fillId="5" borderId="0" xfId="0" applyFont="1" applyFill="1" applyBorder="1" applyAlignment="1">
      <alignment horizontal="left"/>
    </xf>
    <xf numFmtId="0" fontId="5" fillId="5" borderId="0" xfId="0" applyFont="1" applyFill="1" applyBorder="1" applyAlignment="1">
      <alignment horizontal="right"/>
    </xf>
    <xf numFmtId="164" fontId="7" fillId="3" borderId="1" xfId="0" applyNumberFormat="1" applyFont="1" applyFill="1" applyBorder="1" applyProtection="1">
      <protection locked="0"/>
    </xf>
    <xf numFmtId="0" fontId="11" fillId="3" borderId="1" xfId="0" applyFont="1" applyFill="1" applyBorder="1" applyProtection="1">
      <protection locked="0"/>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164" fontId="4" fillId="2" borderId="1" xfId="1" applyNumberFormat="1" applyFont="1" applyFill="1" applyBorder="1" applyAlignment="1" applyProtection="1">
      <alignment vertical="center" wrapText="1"/>
    </xf>
    <xf numFmtId="0" fontId="3" fillId="2" borderId="8" xfId="0" applyFont="1" applyFill="1" applyBorder="1" applyAlignment="1" applyProtection="1">
      <alignment horizontal="left"/>
    </xf>
    <xf numFmtId="0" fontId="3" fillId="2" borderId="0" xfId="0" applyFont="1" applyFill="1" applyBorder="1" applyAlignment="1" applyProtection="1">
      <alignment horizontal="left"/>
    </xf>
    <xf numFmtId="0" fontId="3" fillId="2" borderId="0" xfId="0" applyFont="1" applyFill="1" applyBorder="1" applyAlignment="1" applyProtection="1">
      <alignment horizontal="center"/>
    </xf>
    <xf numFmtId="0" fontId="3" fillId="2" borderId="10" xfId="0" applyFont="1" applyFill="1" applyBorder="1" applyAlignment="1" applyProtection="1">
      <alignment horizontal="left"/>
    </xf>
    <xf numFmtId="0" fontId="3" fillId="2" borderId="10" xfId="0" applyFont="1" applyFill="1" applyBorder="1" applyAlignment="1" applyProtection="1">
      <alignment horizontal="center"/>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164" fontId="6" fillId="2" borderId="1" xfId="1" applyNumberFormat="1" applyFont="1" applyFill="1" applyBorder="1" applyProtection="1"/>
    <xf numFmtId="164" fontId="7" fillId="3" borderId="1" xfId="1" applyNumberFormat="1" applyFont="1" applyFill="1" applyBorder="1" applyProtection="1">
      <protection locked="0"/>
    </xf>
    <xf numFmtId="0" fontId="7" fillId="3" borderId="1" xfId="0" applyFont="1" applyFill="1" applyBorder="1" applyAlignment="1" applyProtection="1">
      <alignment horizontal="center"/>
      <protection locked="0"/>
    </xf>
    <xf numFmtId="0" fontId="6" fillId="2" borderId="1" xfId="0" applyFont="1" applyFill="1" applyBorder="1" applyProtection="1"/>
    <xf numFmtId="0" fontId="7" fillId="4" borderId="1" xfId="0" applyFont="1" applyFill="1" applyBorder="1" applyAlignment="1">
      <alignment horizontal="left"/>
    </xf>
    <xf numFmtId="0" fontId="9" fillId="3" borderId="18" xfId="0" applyFont="1" applyFill="1" applyBorder="1" applyAlignment="1" applyProtection="1">
      <alignment horizontal="left"/>
      <protection locked="0"/>
    </xf>
    <xf numFmtId="0" fontId="9" fillId="3" borderId="19" xfId="0" applyFont="1" applyFill="1" applyBorder="1" applyAlignment="1" applyProtection="1">
      <alignment horizontal="left"/>
      <protection locked="0"/>
    </xf>
    <xf numFmtId="0" fontId="10" fillId="3" borderId="18" xfId="0" applyFont="1" applyFill="1" applyBorder="1" applyAlignment="1" applyProtection="1">
      <alignment horizontal="left"/>
      <protection locked="0"/>
    </xf>
    <xf numFmtId="0" fontId="10" fillId="3" borderId="20" xfId="0" applyFont="1" applyFill="1" applyBorder="1" applyAlignment="1" applyProtection="1">
      <alignment horizontal="left"/>
      <protection locked="0"/>
    </xf>
    <xf numFmtId="0" fontId="10" fillId="3" borderId="19" xfId="0" applyFont="1" applyFill="1" applyBorder="1" applyAlignment="1" applyProtection="1">
      <alignment horizontal="left"/>
      <protection locked="0"/>
    </xf>
    <xf numFmtId="0" fontId="14" fillId="5" borderId="0" xfId="0" applyFont="1" applyFill="1" applyAlignment="1">
      <alignment horizontal="center"/>
    </xf>
    <xf numFmtId="0" fontId="5" fillId="6" borderId="0" xfId="0" applyFont="1" applyFill="1" applyAlignment="1">
      <alignment horizontal="center"/>
    </xf>
    <xf numFmtId="0" fontId="5" fillId="6" borderId="15" xfId="0" applyFont="1" applyFill="1" applyBorder="1" applyAlignment="1">
      <alignment horizontal="center"/>
    </xf>
    <xf numFmtId="0" fontId="5" fillId="2" borderId="1" xfId="0" applyFont="1" applyFill="1" applyBorder="1" applyAlignment="1">
      <alignment horizontal="center" vertical="center" wrapText="1"/>
    </xf>
    <xf numFmtId="0" fontId="5" fillId="2" borderId="3" xfId="0" applyFont="1" applyFill="1" applyBorder="1" applyAlignment="1" applyProtection="1">
      <alignment horizontal="right" vertical="center"/>
    </xf>
    <xf numFmtId="0" fontId="5" fillId="2" borderId="4" xfId="0" applyFont="1" applyFill="1" applyBorder="1" applyAlignment="1" applyProtection="1">
      <alignment horizontal="right" vertical="center"/>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12" fillId="2" borderId="2" xfId="0" applyFont="1" applyFill="1" applyBorder="1" applyAlignment="1" applyProtection="1">
      <alignment horizontal="left"/>
    </xf>
    <xf numFmtId="0" fontId="12" fillId="2" borderId="4" xfId="0" applyFont="1" applyFill="1" applyBorder="1" applyAlignment="1" applyProtection="1">
      <alignment horizontal="left"/>
    </xf>
    <xf numFmtId="0" fontId="11" fillId="3" borderId="2" xfId="0" applyFont="1" applyFill="1" applyBorder="1" applyAlignment="1" applyProtection="1">
      <alignment horizontal="left"/>
      <protection locked="0"/>
    </xf>
    <xf numFmtId="0" fontId="11" fillId="3" borderId="4" xfId="0" applyFont="1" applyFill="1" applyBorder="1" applyAlignment="1" applyProtection="1">
      <alignment horizontal="left"/>
      <protection locked="0"/>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0" fontId="5" fillId="3" borderId="18" xfId="0" applyFont="1" applyFill="1" applyBorder="1" applyAlignment="1">
      <alignment horizontal="left"/>
    </xf>
    <xf numFmtId="0" fontId="5" fillId="3" borderId="19" xfId="0" applyFont="1" applyFill="1" applyBorder="1" applyAlignment="1">
      <alignment horizontal="left"/>
    </xf>
    <xf numFmtId="0" fontId="3" fillId="2" borderId="5" xfId="0" applyFont="1" applyFill="1" applyBorder="1" applyAlignment="1" applyProtection="1">
      <alignment horizontal="left"/>
    </xf>
    <xf numFmtId="0" fontId="3" fillId="2" borderId="10" xfId="0" applyFont="1" applyFill="1" applyBorder="1" applyAlignment="1" applyProtection="1">
      <alignment horizontal="lef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38100</xdr:rowOff>
    </xdr:from>
    <xdr:to>
      <xdr:col>5</xdr:col>
      <xdr:colOff>847726</xdr:colOff>
      <xdr:row>3</xdr:row>
      <xdr:rowOff>160020</xdr:rowOff>
    </xdr:to>
    <xdr:pic>
      <xdr:nvPicPr>
        <xdr:cNvPr id="3" name="Picture 2">
          <a:extLst>
            <a:ext uri="{FF2B5EF4-FFF2-40B4-BE49-F238E27FC236}">
              <a16:creationId xmlns:a16="http://schemas.microsoft.com/office/drawing/2014/main" id="{5E716B28-B5A9-4E59-AA75-390148ED71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228600"/>
          <a:ext cx="10144126" cy="502920"/>
        </a:xfrm>
        <a:prstGeom prst="rect">
          <a:avLst/>
        </a:prstGeom>
      </xdr:spPr>
    </xdr:pic>
    <xdr:clientData/>
  </xdr:twoCellAnchor>
  <xdr:twoCellAnchor>
    <xdr:from>
      <xdr:col>1</xdr:col>
      <xdr:colOff>104775</xdr:colOff>
      <xdr:row>16</xdr:row>
      <xdr:rowOff>180975</xdr:rowOff>
    </xdr:from>
    <xdr:to>
      <xdr:col>5</xdr:col>
      <xdr:colOff>790575</xdr:colOff>
      <xdr:row>25</xdr:row>
      <xdr:rowOff>123825</xdr:rowOff>
    </xdr:to>
    <xdr:sp macro="" textlink="">
      <xdr:nvSpPr>
        <xdr:cNvPr id="4" name="TextBox 3">
          <a:extLst>
            <a:ext uri="{FF2B5EF4-FFF2-40B4-BE49-F238E27FC236}">
              <a16:creationId xmlns:a16="http://schemas.microsoft.com/office/drawing/2014/main" id="{B2A13FA7-7B34-4463-88E5-E83154649B7F}"/>
            </a:ext>
          </a:extLst>
        </xdr:cNvPr>
        <xdr:cNvSpPr txBox="1"/>
      </xdr:nvSpPr>
      <xdr:spPr>
        <a:xfrm>
          <a:off x="400050" y="3990975"/>
          <a:ext cx="10010775"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Instructions: </a:t>
          </a:r>
          <a:endParaRPr lang="en-US" sz="1000" b="0">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Proposers</a:t>
          </a:r>
          <a:r>
            <a:rPr lang="en-US" sz="1000" b="0" baseline="0">
              <a:latin typeface="Arial" panose="020B0604020202020204" pitchFamily="34" charset="0"/>
              <a:cs typeface="Arial" panose="020B0604020202020204" pitchFamily="34" charset="0"/>
            </a:rPr>
            <a:t> claiming Incremental Economic Benefits as part of their Step Three Bid Proposal submission must populate and upload as part of their submission a completed Attachment K- Economic Benefits Calculations and Summary Table. Proposers should use this attachment to inform the total dollars claimed,  short-term jobs, and short/long-term Full Time Equivalents (FTEs) required in the Incremental Economic Benefits to New York State tab of the electronic Step Three Bid Proposal form. </a:t>
          </a:r>
        </a:p>
        <a:p>
          <a:endParaRPr lang="en-US" sz="1100" b="1" baseline="0">
            <a:latin typeface="Arial" panose="020B0604020202020204" pitchFamily="34" charset="0"/>
            <a:cs typeface="Arial" panose="020B0604020202020204" pitchFamily="34" charset="0"/>
          </a:endParaRPr>
        </a:p>
        <a:p>
          <a:r>
            <a:rPr lang="en-US" sz="1000" b="0" baseline="0">
              <a:latin typeface="Arial" panose="020B0604020202020204" pitchFamily="34" charset="0"/>
              <a:cs typeface="Arial" panose="020B0604020202020204" pitchFamily="34" charset="0"/>
            </a:rPr>
            <a:t>Each tab corresponds with a category of Economic Benefits. Ensure that the entire tab has been populated, as there are multiple tables on each tab. For Category 1, columns B through F are available for Proposers to populate, </a:t>
          </a:r>
          <a:r>
            <a:rPr lang="en-US" sz="1000" b="0" baseline="0">
              <a:solidFill>
                <a:schemeClr val="dk1"/>
              </a:solidFill>
              <a:latin typeface="Arial" panose="020B0604020202020204" pitchFamily="34" charset="0"/>
              <a:ea typeface="+mn-ea"/>
              <a:cs typeface="Arial" panose="020B0604020202020204" pitchFamily="34" charset="0"/>
            </a:rPr>
            <a:t>yielding a total claim value in column G. For Category 2, columns B through E are available for Proposers to populate, yielding a total claim value in column F. For Category 2, each Short-term Payments/Benefits to New York State claim may only be claimed once within sections </a:t>
          </a:r>
          <a:r>
            <a:rPr lang="en-US" sz="1000" b="0" i="1" baseline="0">
              <a:solidFill>
                <a:schemeClr val="dk1"/>
              </a:solidFill>
              <a:latin typeface="Arial" panose="020B0604020202020204" pitchFamily="34" charset="0"/>
              <a:ea typeface="+mn-ea"/>
              <a:cs typeface="Arial" panose="020B0604020202020204" pitchFamily="34" charset="0"/>
            </a:rPr>
            <a:t>i</a:t>
          </a:r>
          <a:r>
            <a:rPr lang="en-US" sz="1000" b="0" baseline="0">
              <a:solidFill>
                <a:schemeClr val="dk1"/>
              </a:solidFill>
              <a:latin typeface="Arial" panose="020B0604020202020204" pitchFamily="34" charset="0"/>
              <a:ea typeface="+mn-ea"/>
              <a:cs typeface="Arial" panose="020B0604020202020204" pitchFamily="34" charset="0"/>
            </a:rPr>
            <a:t> through </a:t>
          </a:r>
          <a:r>
            <a:rPr lang="en-US" sz="1000" b="0" i="1" baseline="0">
              <a:solidFill>
                <a:schemeClr val="dk1"/>
              </a:solidFill>
              <a:latin typeface="Arial" panose="020B0604020202020204" pitchFamily="34" charset="0"/>
              <a:ea typeface="+mn-ea"/>
              <a:cs typeface="Arial" panose="020B0604020202020204" pitchFamily="34" charset="0"/>
            </a:rPr>
            <a:t>iv</a:t>
          </a:r>
          <a:r>
            <a:rPr lang="en-US" sz="1000" b="0" baseline="0">
              <a:solidFill>
                <a:schemeClr val="dk1"/>
              </a:solidFill>
              <a:latin typeface="Arial" panose="020B0604020202020204" pitchFamily="34" charset="0"/>
              <a:ea typeface="+mn-ea"/>
              <a:cs typeface="Arial" panose="020B0604020202020204" pitchFamily="34" charset="0"/>
            </a:rPr>
            <a:t>. For Category 2, Short-term New York State Jobs claims resulting from services rendered that are claimed as a lump sum (e.g.  consulting services, legal services) should be input in column E. Short-term New York State Jobs claims based on hourly pay should be input in columns B through D.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6"/>
  <sheetViews>
    <sheetView tabSelected="1" view="pageBreakPreview" zoomScaleNormal="100" zoomScaleSheetLayoutView="100" workbookViewId="0">
      <selection activeCell="D7" sqref="D7:E7"/>
    </sheetView>
  </sheetViews>
  <sheetFormatPr defaultRowHeight="15" x14ac:dyDescent="0.25"/>
  <cols>
    <col min="1" max="1" width="4.42578125" customWidth="1"/>
    <col min="2" max="2" width="74.7109375" customWidth="1"/>
    <col min="3" max="3" width="24.85546875" customWidth="1"/>
    <col min="4" max="4" width="1.7109375" customWidth="1"/>
    <col min="5" max="5" width="38.5703125" bestFit="1" customWidth="1"/>
    <col min="6" max="6" width="13.140625" customWidth="1"/>
  </cols>
  <sheetData>
    <row r="2" spans="2:6" x14ac:dyDescent="0.25">
      <c r="B2" s="58"/>
      <c r="C2" s="58"/>
      <c r="D2" s="58"/>
      <c r="E2" s="58"/>
      <c r="F2" s="58"/>
    </row>
    <row r="3" spans="2:6" x14ac:dyDescent="0.25">
      <c r="B3" s="58"/>
      <c r="C3" s="58"/>
      <c r="D3" s="58"/>
      <c r="E3" s="58"/>
      <c r="F3" s="58"/>
    </row>
    <row r="4" spans="2:6" x14ac:dyDescent="0.25">
      <c r="B4" s="58"/>
      <c r="C4" s="58"/>
      <c r="D4" s="58"/>
      <c r="E4" s="58"/>
      <c r="F4" s="58"/>
    </row>
    <row r="5" spans="2:6" ht="24" customHeight="1" x14ac:dyDescent="0.25">
      <c r="B5" s="84" t="s">
        <v>50</v>
      </c>
      <c r="C5" s="84"/>
      <c r="D5" s="84"/>
      <c r="E5" s="84"/>
      <c r="F5" s="84"/>
    </row>
    <row r="6" spans="2:6" ht="8.25" customHeight="1" thickBot="1" x14ac:dyDescent="0.3">
      <c r="B6" s="59"/>
      <c r="C6" s="59"/>
      <c r="D6" s="59"/>
      <c r="E6" s="59"/>
      <c r="F6" s="59"/>
    </row>
    <row r="7" spans="2:6" ht="15.75" thickBot="1" x14ac:dyDescent="0.3">
      <c r="B7" s="16"/>
      <c r="C7" s="60" t="s">
        <v>48</v>
      </c>
      <c r="D7" s="79"/>
      <c r="E7" s="80"/>
      <c r="F7" s="58"/>
    </row>
    <row r="8" spans="2:6" ht="15.75" thickBot="1" x14ac:dyDescent="0.3">
      <c r="B8" s="58"/>
      <c r="C8" s="61" t="s">
        <v>22</v>
      </c>
      <c r="D8" s="81"/>
      <c r="E8" s="82"/>
      <c r="F8" s="83"/>
    </row>
    <row r="9" spans="2:6" ht="30" customHeight="1" x14ac:dyDescent="0.25">
      <c r="B9" s="85" t="s">
        <v>49</v>
      </c>
      <c r="C9" s="85"/>
      <c r="D9" s="56"/>
      <c r="E9" s="86" t="s">
        <v>28</v>
      </c>
      <c r="F9" s="86"/>
    </row>
    <row r="10" spans="2:6" ht="7.5" customHeight="1" x14ac:dyDescent="0.25">
      <c r="B10" s="57"/>
      <c r="C10" s="57"/>
      <c r="D10" s="15"/>
      <c r="E10" s="15"/>
      <c r="F10" s="15"/>
    </row>
    <row r="11" spans="2:6" x14ac:dyDescent="0.25">
      <c r="B11" s="17" t="s">
        <v>0</v>
      </c>
      <c r="C11" s="17" t="s">
        <v>47</v>
      </c>
      <c r="D11" s="15"/>
      <c r="E11" s="17" t="s">
        <v>26</v>
      </c>
      <c r="F11" s="17" t="s">
        <v>27</v>
      </c>
    </row>
    <row r="12" spans="2:6" ht="26.25" customHeight="1" x14ac:dyDescent="0.25">
      <c r="B12" s="10" t="s">
        <v>35</v>
      </c>
      <c r="C12" s="1">
        <f>'Economic Benefits Category 1'!G68</f>
        <v>0</v>
      </c>
      <c r="D12" s="15"/>
      <c r="E12" s="78" t="s">
        <v>24</v>
      </c>
      <c r="F12" s="18">
        <f>SUM('Economic Benefits Category 1'!C9:C32)</f>
        <v>0</v>
      </c>
    </row>
    <row r="13" spans="2:6" ht="26.25" customHeight="1" x14ac:dyDescent="0.25">
      <c r="B13" s="10" t="s">
        <v>36</v>
      </c>
      <c r="C13" s="1">
        <f>'Economic Benefits Category 2'!F101</f>
        <v>0</v>
      </c>
      <c r="D13" s="15"/>
      <c r="E13" s="78" t="s">
        <v>25</v>
      </c>
      <c r="F13" s="18">
        <f>'S-T FTE'!A35</f>
        <v>0</v>
      </c>
    </row>
    <row r="14" spans="2:6" ht="26.25" customHeight="1" x14ac:dyDescent="0.25">
      <c r="B14" s="11" t="s">
        <v>27</v>
      </c>
      <c r="C14" s="2">
        <f>SUM(C12:C13)</f>
        <v>0</v>
      </c>
      <c r="D14" s="15"/>
      <c r="E14" s="78" t="s">
        <v>29</v>
      </c>
      <c r="F14" s="18">
        <f>SUM('Economic Benefits Category 2'!C10:C42)</f>
        <v>0</v>
      </c>
    </row>
    <row r="15" spans="2:6" x14ac:dyDescent="0.25">
      <c r="B15" s="58"/>
      <c r="C15" s="58"/>
      <c r="D15" s="58"/>
      <c r="E15" s="58"/>
      <c r="F15" s="58"/>
    </row>
    <row r="16" spans="2:6" x14ac:dyDescent="0.25">
      <c r="B16" s="58"/>
      <c r="C16" s="58"/>
      <c r="D16" s="58"/>
      <c r="E16" s="58"/>
      <c r="F16" s="58"/>
    </row>
    <row r="17" spans="2:6" x14ac:dyDescent="0.25">
      <c r="B17" s="58"/>
      <c r="C17" s="58"/>
      <c r="D17" s="58"/>
      <c r="E17" s="58"/>
      <c r="F17" s="58"/>
    </row>
    <row r="18" spans="2:6" x14ac:dyDescent="0.25">
      <c r="B18" s="58"/>
      <c r="C18" s="58"/>
      <c r="D18" s="58"/>
      <c r="E18" s="58"/>
      <c r="F18" s="58"/>
    </row>
    <row r="19" spans="2:6" x14ac:dyDescent="0.25">
      <c r="B19" s="58"/>
      <c r="C19" s="58"/>
      <c r="D19" s="58"/>
      <c r="E19" s="58"/>
      <c r="F19" s="58"/>
    </row>
    <row r="20" spans="2:6" x14ac:dyDescent="0.25">
      <c r="B20" s="58"/>
      <c r="C20" s="58"/>
      <c r="D20" s="58"/>
      <c r="E20" s="58"/>
      <c r="F20" s="58"/>
    </row>
    <row r="21" spans="2:6" x14ac:dyDescent="0.25">
      <c r="B21" s="58"/>
      <c r="C21" s="58"/>
      <c r="D21" s="58"/>
      <c r="E21" s="58"/>
      <c r="F21" s="58"/>
    </row>
    <row r="22" spans="2:6" x14ac:dyDescent="0.25">
      <c r="B22" s="58"/>
      <c r="C22" s="58"/>
      <c r="D22" s="58"/>
      <c r="E22" s="58"/>
      <c r="F22" s="58"/>
    </row>
    <row r="23" spans="2:6" x14ac:dyDescent="0.25">
      <c r="B23" s="58"/>
      <c r="C23" s="58"/>
      <c r="D23" s="58"/>
      <c r="E23" s="58"/>
      <c r="F23" s="58"/>
    </row>
    <row r="24" spans="2:6" x14ac:dyDescent="0.25">
      <c r="B24" s="58"/>
      <c r="C24" s="58"/>
      <c r="D24" s="58"/>
      <c r="E24" s="58"/>
      <c r="F24" s="58"/>
    </row>
    <row r="25" spans="2:6" x14ac:dyDescent="0.25">
      <c r="B25" s="58"/>
      <c r="C25" s="58"/>
      <c r="D25" s="58"/>
      <c r="E25" s="58"/>
      <c r="F25" s="58"/>
    </row>
    <row r="26" spans="2:6" x14ac:dyDescent="0.25">
      <c r="B26" s="58"/>
      <c r="C26" s="58"/>
      <c r="D26" s="58"/>
      <c r="E26" s="58"/>
      <c r="F26" s="58"/>
    </row>
  </sheetData>
  <sheetProtection algorithmName="SHA-512" hashValue="Qf3+8Soz9INPsGtKWP3VM760hqKx88h4zuudZoypwZoacqO4nbOCx9H6KJfl1N6UZ/fv1h6tlizRD3eTMrNpzw==" saltValue="3tRuv7zuv9CJ3mjkyyR9Uw==" spinCount="100000" sheet="1" objects="1" selectLockedCells="1"/>
  <mergeCells count="5">
    <mergeCell ref="D7:E7"/>
    <mergeCell ref="D8:F8"/>
    <mergeCell ref="B5:F5"/>
    <mergeCell ref="B9:C9"/>
    <mergeCell ref="E9:F9"/>
  </mergeCells>
  <pageMargins left="0.7" right="0.7" top="0.75" bottom="0.75" header="0.3" footer="0.3"/>
  <pageSetup scale="59" orientation="portrait" r:id="rId1"/>
  <ignoredErrors>
    <ignoredError sqref="F12"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68"/>
  <sheetViews>
    <sheetView view="pageBreakPreview" zoomScaleNormal="100" zoomScaleSheetLayoutView="100" workbookViewId="0">
      <selection activeCell="C13" sqref="C13"/>
    </sheetView>
  </sheetViews>
  <sheetFormatPr defaultRowHeight="15" x14ac:dyDescent="0.25"/>
  <cols>
    <col min="1" max="1" width="4.140625" customWidth="1"/>
    <col min="2" max="2" width="44.5703125" customWidth="1"/>
    <col min="3" max="3" width="12.42578125" customWidth="1"/>
    <col min="4" max="6" width="18.28515625" customWidth="1"/>
    <col min="7" max="7" width="20.140625" customWidth="1"/>
  </cols>
  <sheetData>
    <row r="1" spans="2:7" ht="15.75" thickBot="1" x14ac:dyDescent="0.3"/>
    <row r="2" spans="2:7" ht="15.75" thickBot="1" x14ac:dyDescent="0.3">
      <c r="B2" s="21" t="s">
        <v>32</v>
      </c>
      <c r="C2" s="22"/>
      <c r="D2" s="22"/>
      <c r="E2" s="35" t="s">
        <v>21</v>
      </c>
      <c r="F2" s="112">
        <f>'Economic Benefits Summary'!D7</f>
        <v>0</v>
      </c>
      <c r="G2" s="113"/>
    </row>
    <row r="3" spans="2:7" ht="15.75" thickBot="1" x14ac:dyDescent="0.3">
      <c r="B3" s="12"/>
      <c r="C3" s="29"/>
      <c r="D3" s="29"/>
      <c r="E3" s="35" t="s">
        <v>23</v>
      </c>
      <c r="F3" s="112">
        <f>'Economic Benefits Summary'!D8</f>
        <v>0</v>
      </c>
      <c r="G3" s="113"/>
    </row>
    <row r="4" spans="2:7" x14ac:dyDescent="0.25">
      <c r="B4" s="28"/>
      <c r="C4" s="23"/>
      <c r="D4" s="23"/>
      <c r="E4" s="23"/>
      <c r="F4" s="26"/>
      <c r="G4" s="25"/>
    </row>
    <row r="5" spans="2:7" x14ac:dyDescent="0.25">
      <c r="B5" s="51" t="s">
        <v>39</v>
      </c>
      <c r="C5" s="52"/>
      <c r="D5" s="52"/>
      <c r="E5" s="52"/>
      <c r="F5" s="24"/>
      <c r="G5" s="24"/>
    </row>
    <row r="6" spans="2:7" ht="30.75" customHeight="1" x14ac:dyDescent="0.25">
      <c r="B6" s="96" t="s">
        <v>1</v>
      </c>
      <c r="C6" s="87" t="s">
        <v>6</v>
      </c>
      <c r="D6" s="93" t="s">
        <v>17</v>
      </c>
      <c r="E6" s="94"/>
      <c r="F6" s="95"/>
      <c r="G6" s="87" t="s">
        <v>5</v>
      </c>
    </row>
    <row r="7" spans="2:7" ht="38.25" customHeight="1" x14ac:dyDescent="0.25">
      <c r="B7" s="97"/>
      <c r="C7" s="87"/>
      <c r="D7" s="53" t="s">
        <v>31</v>
      </c>
      <c r="E7" s="54" t="s">
        <v>2</v>
      </c>
      <c r="F7" s="54" t="s">
        <v>3</v>
      </c>
      <c r="G7" s="87"/>
    </row>
    <row r="8" spans="2:7" x14ac:dyDescent="0.25">
      <c r="B8" s="33" t="s">
        <v>4</v>
      </c>
      <c r="C8" s="32">
        <v>1.5</v>
      </c>
      <c r="D8" s="30">
        <v>60000</v>
      </c>
      <c r="E8" s="30">
        <v>60000</v>
      </c>
      <c r="F8" s="30">
        <v>60000</v>
      </c>
      <c r="G8" s="30">
        <f>C8*(D8+E8+F8)</f>
        <v>270000</v>
      </c>
    </row>
    <row r="9" spans="2:7" x14ac:dyDescent="0.25">
      <c r="B9" s="63"/>
      <c r="C9" s="76"/>
      <c r="D9" s="62"/>
      <c r="E9" s="62"/>
      <c r="F9" s="62"/>
      <c r="G9" s="34">
        <f t="shared" ref="G9:G32" si="0">C9*(D9+E9+F9)</f>
        <v>0</v>
      </c>
    </row>
    <row r="10" spans="2:7" x14ac:dyDescent="0.25">
      <c r="B10" s="63"/>
      <c r="C10" s="76"/>
      <c r="D10" s="62"/>
      <c r="E10" s="62"/>
      <c r="F10" s="62"/>
      <c r="G10" s="34">
        <f t="shared" si="0"/>
        <v>0</v>
      </c>
    </row>
    <row r="11" spans="2:7" x14ac:dyDescent="0.25">
      <c r="B11" s="63"/>
      <c r="C11" s="76"/>
      <c r="D11" s="62"/>
      <c r="E11" s="62"/>
      <c r="F11" s="62"/>
      <c r="G11" s="34">
        <f t="shared" si="0"/>
        <v>0</v>
      </c>
    </row>
    <row r="12" spans="2:7" x14ac:dyDescent="0.25">
      <c r="B12" s="63"/>
      <c r="C12" s="76"/>
      <c r="D12" s="62"/>
      <c r="E12" s="62"/>
      <c r="F12" s="62"/>
      <c r="G12" s="34">
        <f t="shared" si="0"/>
        <v>0</v>
      </c>
    </row>
    <row r="13" spans="2:7" x14ac:dyDescent="0.25">
      <c r="B13" s="63"/>
      <c r="C13" s="76"/>
      <c r="D13" s="62"/>
      <c r="E13" s="62"/>
      <c r="F13" s="62"/>
      <c r="G13" s="34">
        <f t="shared" si="0"/>
        <v>0</v>
      </c>
    </row>
    <row r="14" spans="2:7" x14ac:dyDescent="0.25">
      <c r="B14" s="63"/>
      <c r="C14" s="76"/>
      <c r="D14" s="62"/>
      <c r="E14" s="62"/>
      <c r="F14" s="62"/>
      <c r="G14" s="34">
        <f t="shared" si="0"/>
        <v>0</v>
      </c>
    </row>
    <row r="15" spans="2:7" x14ac:dyDescent="0.25">
      <c r="B15" s="63"/>
      <c r="C15" s="76"/>
      <c r="D15" s="62"/>
      <c r="E15" s="62"/>
      <c r="F15" s="62"/>
      <c r="G15" s="34">
        <f t="shared" si="0"/>
        <v>0</v>
      </c>
    </row>
    <row r="16" spans="2:7" x14ac:dyDescent="0.25">
      <c r="B16" s="63"/>
      <c r="C16" s="76"/>
      <c r="D16" s="62"/>
      <c r="E16" s="62"/>
      <c r="F16" s="62"/>
      <c r="G16" s="34">
        <f t="shared" si="0"/>
        <v>0</v>
      </c>
    </row>
    <row r="17" spans="2:7" x14ac:dyDescent="0.25">
      <c r="B17" s="63"/>
      <c r="C17" s="76"/>
      <c r="D17" s="62"/>
      <c r="E17" s="62"/>
      <c r="F17" s="62"/>
      <c r="G17" s="34">
        <f t="shared" si="0"/>
        <v>0</v>
      </c>
    </row>
    <row r="18" spans="2:7" x14ac:dyDescent="0.25">
      <c r="B18" s="63"/>
      <c r="C18" s="76"/>
      <c r="D18" s="62"/>
      <c r="E18" s="62"/>
      <c r="F18" s="62"/>
      <c r="G18" s="34">
        <f t="shared" si="0"/>
        <v>0</v>
      </c>
    </row>
    <row r="19" spans="2:7" x14ac:dyDescent="0.25">
      <c r="B19" s="63"/>
      <c r="C19" s="76"/>
      <c r="D19" s="62"/>
      <c r="E19" s="62"/>
      <c r="F19" s="62"/>
      <c r="G19" s="34">
        <f t="shared" si="0"/>
        <v>0</v>
      </c>
    </row>
    <row r="20" spans="2:7" x14ac:dyDescent="0.25">
      <c r="B20" s="63"/>
      <c r="C20" s="76"/>
      <c r="D20" s="62"/>
      <c r="E20" s="62"/>
      <c r="F20" s="62"/>
      <c r="G20" s="34">
        <f t="shared" si="0"/>
        <v>0</v>
      </c>
    </row>
    <row r="21" spans="2:7" x14ac:dyDescent="0.25">
      <c r="B21" s="63"/>
      <c r="C21" s="76"/>
      <c r="D21" s="62"/>
      <c r="E21" s="62"/>
      <c r="F21" s="62"/>
      <c r="G21" s="34">
        <f t="shared" si="0"/>
        <v>0</v>
      </c>
    </row>
    <row r="22" spans="2:7" x14ac:dyDescent="0.25">
      <c r="B22" s="63"/>
      <c r="C22" s="76"/>
      <c r="D22" s="62"/>
      <c r="E22" s="62"/>
      <c r="F22" s="62"/>
      <c r="G22" s="34">
        <f t="shared" si="0"/>
        <v>0</v>
      </c>
    </row>
    <row r="23" spans="2:7" x14ac:dyDescent="0.25">
      <c r="B23" s="63"/>
      <c r="C23" s="76"/>
      <c r="D23" s="62"/>
      <c r="E23" s="62"/>
      <c r="F23" s="62"/>
      <c r="G23" s="34">
        <f t="shared" si="0"/>
        <v>0</v>
      </c>
    </row>
    <row r="24" spans="2:7" x14ac:dyDescent="0.25">
      <c r="B24" s="63"/>
      <c r="C24" s="76"/>
      <c r="D24" s="62"/>
      <c r="E24" s="62"/>
      <c r="F24" s="62"/>
      <c r="G24" s="34">
        <f t="shared" si="0"/>
        <v>0</v>
      </c>
    </row>
    <row r="25" spans="2:7" x14ac:dyDescent="0.25">
      <c r="B25" s="63"/>
      <c r="C25" s="76"/>
      <c r="D25" s="62"/>
      <c r="E25" s="62"/>
      <c r="F25" s="62"/>
      <c r="G25" s="34">
        <f t="shared" si="0"/>
        <v>0</v>
      </c>
    </row>
    <row r="26" spans="2:7" x14ac:dyDescent="0.25">
      <c r="B26" s="63"/>
      <c r="C26" s="76"/>
      <c r="D26" s="62"/>
      <c r="E26" s="62"/>
      <c r="F26" s="62"/>
      <c r="G26" s="34">
        <f t="shared" si="0"/>
        <v>0</v>
      </c>
    </row>
    <row r="27" spans="2:7" x14ac:dyDescent="0.25">
      <c r="B27" s="63"/>
      <c r="C27" s="76"/>
      <c r="D27" s="62"/>
      <c r="E27" s="62"/>
      <c r="F27" s="62"/>
      <c r="G27" s="34">
        <f t="shared" si="0"/>
        <v>0</v>
      </c>
    </row>
    <row r="28" spans="2:7" x14ac:dyDescent="0.25">
      <c r="B28" s="63"/>
      <c r="C28" s="76"/>
      <c r="D28" s="62"/>
      <c r="E28" s="62"/>
      <c r="F28" s="62"/>
      <c r="G28" s="34">
        <f t="shared" si="0"/>
        <v>0</v>
      </c>
    </row>
    <row r="29" spans="2:7" x14ac:dyDescent="0.25">
      <c r="B29" s="63"/>
      <c r="C29" s="76"/>
      <c r="D29" s="62"/>
      <c r="E29" s="62"/>
      <c r="F29" s="62"/>
      <c r="G29" s="34">
        <f t="shared" si="0"/>
        <v>0</v>
      </c>
    </row>
    <row r="30" spans="2:7" x14ac:dyDescent="0.25">
      <c r="B30" s="63"/>
      <c r="C30" s="76"/>
      <c r="D30" s="62"/>
      <c r="E30" s="62"/>
      <c r="F30" s="62"/>
      <c r="G30" s="34">
        <f t="shared" si="0"/>
        <v>0</v>
      </c>
    </row>
    <row r="31" spans="2:7" x14ac:dyDescent="0.25">
      <c r="B31" s="63"/>
      <c r="C31" s="76"/>
      <c r="D31" s="62"/>
      <c r="E31" s="62"/>
      <c r="F31" s="62"/>
      <c r="G31" s="34">
        <f t="shared" si="0"/>
        <v>0</v>
      </c>
    </row>
    <row r="32" spans="2:7" x14ac:dyDescent="0.25">
      <c r="B32" s="63"/>
      <c r="C32" s="76"/>
      <c r="D32" s="62"/>
      <c r="E32" s="62"/>
      <c r="F32" s="62"/>
      <c r="G32" s="34">
        <f t="shared" si="0"/>
        <v>0</v>
      </c>
    </row>
    <row r="33" spans="2:7" x14ac:dyDescent="0.25">
      <c r="B33" s="64"/>
      <c r="C33" s="65"/>
      <c r="D33" s="65"/>
      <c r="E33" s="88" t="s">
        <v>33</v>
      </c>
      <c r="F33" s="89"/>
      <c r="G33" s="66">
        <f>SUM(G9:G32)</f>
        <v>0</v>
      </c>
    </row>
    <row r="34" spans="2:7" x14ac:dyDescent="0.25">
      <c r="B34" s="67"/>
      <c r="C34" s="68"/>
      <c r="D34" s="68"/>
      <c r="E34" s="68"/>
      <c r="F34" s="69"/>
      <c r="G34" s="69"/>
    </row>
    <row r="35" spans="2:7" x14ac:dyDescent="0.25">
      <c r="B35" s="114" t="s">
        <v>43</v>
      </c>
      <c r="C35" s="115"/>
      <c r="D35" s="70"/>
      <c r="E35" s="70"/>
      <c r="F35" s="71"/>
      <c r="G35" s="71"/>
    </row>
    <row r="36" spans="2:7" ht="15" customHeight="1" x14ac:dyDescent="0.25">
      <c r="B36" s="100" t="s">
        <v>7</v>
      </c>
      <c r="C36" s="101"/>
      <c r="D36" s="90" t="s">
        <v>41</v>
      </c>
      <c r="E36" s="91"/>
      <c r="F36" s="92"/>
      <c r="G36" s="98" t="s">
        <v>9</v>
      </c>
    </row>
    <row r="37" spans="2:7" ht="38.25" x14ac:dyDescent="0.25">
      <c r="B37" s="102"/>
      <c r="C37" s="103"/>
      <c r="D37" s="72" t="s">
        <v>31</v>
      </c>
      <c r="E37" s="73" t="s">
        <v>2</v>
      </c>
      <c r="F37" s="73" t="s">
        <v>3</v>
      </c>
      <c r="G37" s="99"/>
    </row>
    <row r="38" spans="2:7" x14ac:dyDescent="0.25">
      <c r="B38" s="104" t="s">
        <v>8</v>
      </c>
      <c r="C38" s="105"/>
      <c r="D38" s="74">
        <v>325000</v>
      </c>
      <c r="E38" s="74">
        <v>325000</v>
      </c>
      <c r="F38" s="74">
        <v>325000</v>
      </c>
      <c r="G38" s="74">
        <f>(D38+E38+F38)</f>
        <v>975000</v>
      </c>
    </row>
    <row r="39" spans="2:7" x14ac:dyDescent="0.25">
      <c r="B39" s="104" t="s">
        <v>10</v>
      </c>
      <c r="C39" s="105"/>
      <c r="D39" s="74">
        <v>465550</v>
      </c>
      <c r="E39" s="74"/>
      <c r="F39" s="74"/>
      <c r="G39" s="74">
        <f t="shared" ref="G39:G65" si="1">(D39+E39+F39)</f>
        <v>465550</v>
      </c>
    </row>
    <row r="40" spans="2:7" x14ac:dyDescent="0.25">
      <c r="B40" s="106"/>
      <c r="C40" s="107"/>
      <c r="D40" s="62"/>
      <c r="E40" s="62"/>
      <c r="F40" s="75"/>
      <c r="G40" s="34">
        <f t="shared" si="1"/>
        <v>0</v>
      </c>
    </row>
    <row r="41" spans="2:7" x14ac:dyDescent="0.25">
      <c r="B41" s="106"/>
      <c r="C41" s="107"/>
      <c r="D41" s="62"/>
      <c r="E41" s="62"/>
      <c r="F41" s="75"/>
      <c r="G41" s="34">
        <f t="shared" si="1"/>
        <v>0</v>
      </c>
    </row>
    <row r="42" spans="2:7" x14ac:dyDescent="0.25">
      <c r="B42" s="106"/>
      <c r="C42" s="107"/>
      <c r="D42" s="62"/>
      <c r="E42" s="62"/>
      <c r="F42" s="75"/>
      <c r="G42" s="34">
        <f t="shared" si="1"/>
        <v>0</v>
      </c>
    </row>
    <row r="43" spans="2:7" x14ac:dyDescent="0.25">
      <c r="B43" s="106"/>
      <c r="C43" s="107"/>
      <c r="D43" s="62"/>
      <c r="E43" s="62"/>
      <c r="F43" s="75"/>
      <c r="G43" s="34">
        <f t="shared" si="1"/>
        <v>0</v>
      </c>
    </row>
    <row r="44" spans="2:7" x14ac:dyDescent="0.25">
      <c r="B44" s="106"/>
      <c r="C44" s="107"/>
      <c r="D44" s="62"/>
      <c r="E44" s="62"/>
      <c r="F44" s="75"/>
      <c r="G44" s="34">
        <f t="shared" si="1"/>
        <v>0</v>
      </c>
    </row>
    <row r="45" spans="2:7" x14ac:dyDescent="0.25">
      <c r="B45" s="106"/>
      <c r="C45" s="107"/>
      <c r="D45" s="62"/>
      <c r="E45" s="62"/>
      <c r="F45" s="75"/>
      <c r="G45" s="34">
        <f t="shared" si="1"/>
        <v>0</v>
      </c>
    </row>
    <row r="46" spans="2:7" x14ac:dyDescent="0.25">
      <c r="B46" s="106"/>
      <c r="C46" s="107"/>
      <c r="D46" s="62"/>
      <c r="E46" s="62"/>
      <c r="F46" s="75"/>
      <c r="G46" s="34">
        <f t="shared" si="1"/>
        <v>0</v>
      </c>
    </row>
    <row r="47" spans="2:7" x14ac:dyDescent="0.25">
      <c r="B47" s="106"/>
      <c r="C47" s="107"/>
      <c r="D47" s="62"/>
      <c r="E47" s="62"/>
      <c r="F47" s="75"/>
      <c r="G47" s="34">
        <f t="shared" si="1"/>
        <v>0</v>
      </c>
    </row>
    <row r="48" spans="2:7" x14ac:dyDescent="0.25">
      <c r="B48" s="106"/>
      <c r="C48" s="107"/>
      <c r="D48" s="62"/>
      <c r="E48" s="62"/>
      <c r="F48" s="75"/>
      <c r="G48" s="34">
        <f t="shared" si="1"/>
        <v>0</v>
      </c>
    </row>
    <row r="49" spans="2:7" x14ac:dyDescent="0.25">
      <c r="B49" s="106"/>
      <c r="C49" s="107"/>
      <c r="D49" s="62"/>
      <c r="E49" s="62"/>
      <c r="F49" s="75"/>
      <c r="G49" s="34">
        <f t="shared" si="1"/>
        <v>0</v>
      </c>
    </row>
    <row r="50" spans="2:7" x14ac:dyDescent="0.25">
      <c r="B50" s="106"/>
      <c r="C50" s="107"/>
      <c r="D50" s="62"/>
      <c r="E50" s="62"/>
      <c r="F50" s="75"/>
      <c r="G50" s="34">
        <f t="shared" si="1"/>
        <v>0</v>
      </c>
    </row>
    <row r="51" spans="2:7" x14ac:dyDescent="0.25">
      <c r="B51" s="106"/>
      <c r="C51" s="107"/>
      <c r="D51" s="62"/>
      <c r="E51" s="62"/>
      <c r="F51" s="75"/>
      <c r="G51" s="34">
        <f t="shared" si="1"/>
        <v>0</v>
      </c>
    </row>
    <row r="52" spans="2:7" x14ac:dyDescent="0.25">
      <c r="B52" s="106"/>
      <c r="C52" s="107"/>
      <c r="D52" s="62"/>
      <c r="E52" s="62"/>
      <c r="F52" s="75"/>
      <c r="G52" s="34">
        <f t="shared" si="1"/>
        <v>0</v>
      </c>
    </row>
    <row r="53" spans="2:7" x14ac:dyDescent="0.25">
      <c r="B53" s="106"/>
      <c r="C53" s="107"/>
      <c r="D53" s="62"/>
      <c r="E53" s="62"/>
      <c r="F53" s="75"/>
      <c r="G53" s="34">
        <f t="shared" si="1"/>
        <v>0</v>
      </c>
    </row>
    <row r="54" spans="2:7" x14ac:dyDescent="0.25">
      <c r="B54" s="106"/>
      <c r="C54" s="107"/>
      <c r="D54" s="62"/>
      <c r="E54" s="62"/>
      <c r="F54" s="75"/>
      <c r="G54" s="34">
        <f t="shared" si="1"/>
        <v>0</v>
      </c>
    </row>
    <row r="55" spans="2:7" x14ac:dyDescent="0.25">
      <c r="B55" s="106"/>
      <c r="C55" s="107"/>
      <c r="D55" s="62"/>
      <c r="E55" s="62"/>
      <c r="F55" s="75"/>
      <c r="G55" s="34">
        <f t="shared" si="1"/>
        <v>0</v>
      </c>
    </row>
    <row r="56" spans="2:7" x14ac:dyDescent="0.25">
      <c r="B56" s="106"/>
      <c r="C56" s="107"/>
      <c r="D56" s="62"/>
      <c r="E56" s="62"/>
      <c r="F56" s="75"/>
      <c r="G56" s="34">
        <f t="shared" si="1"/>
        <v>0</v>
      </c>
    </row>
    <row r="57" spans="2:7" x14ac:dyDescent="0.25">
      <c r="B57" s="106"/>
      <c r="C57" s="107"/>
      <c r="D57" s="62"/>
      <c r="E57" s="62"/>
      <c r="F57" s="75"/>
      <c r="G57" s="34">
        <f t="shared" si="1"/>
        <v>0</v>
      </c>
    </row>
    <row r="58" spans="2:7" x14ac:dyDescent="0.25">
      <c r="B58" s="106"/>
      <c r="C58" s="107"/>
      <c r="D58" s="62"/>
      <c r="E58" s="62"/>
      <c r="F58" s="75"/>
      <c r="G58" s="34">
        <f t="shared" si="1"/>
        <v>0</v>
      </c>
    </row>
    <row r="59" spans="2:7" x14ac:dyDescent="0.25">
      <c r="B59" s="106"/>
      <c r="C59" s="107"/>
      <c r="D59" s="62"/>
      <c r="E59" s="62"/>
      <c r="F59" s="75"/>
      <c r="G59" s="34">
        <f t="shared" si="1"/>
        <v>0</v>
      </c>
    </row>
    <row r="60" spans="2:7" x14ac:dyDescent="0.25">
      <c r="B60" s="106"/>
      <c r="C60" s="107"/>
      <c r="D60" s="62"/>
      <c r="E60" s="62"/>
      <c r="F60" s="75"/>
      <c r="G60" s="34">
        <f t="shared" si="1"/>
        <v>0</v>
      </c>
    </row>
    <row r="61" spans="2:7" x14ac:dyDescent="0.25">
      <c r="B61" s="106"/>
      <c r="C61" s="107"/>
      <c r="D61" s="62"/>
      <c r="E61" s="62"/>
      <c r="F61" s="75"/>
      <c r="G61" s="34">
        <f t="shared" si="1"/>
        <v>0</v>
      </c>
    </row>
    <row r="62" spans="2:7" x14ac:dyDescent="0.25">
      <c r="B62" s="106"/>
      <c r="C62" s="107"/>
      <c r="D62" s="62"/>
      <c r="E62" s="62"/>
      <c r="F62" s="75"/>
      <c r="G62" s="34">
        <f t="shared" si="1"/>
        <v>0</v>
      </c>
    </row>
    <row r="63" spans="2:7" x14ac:dyDescent="0.25">
      <c r="B63" s="106"/>
      <c r="C63" s="107"/>
      <c r="D63" s="62"/>
      <c r="E63" s="62"/>
      <c r="F63" s="75"/>
      <c r="G63" s="34">
        <f t="shared" si="1"/>
        <v>0</v>
      </c>
    </row>
    <row r="64" spans="2:7" x14ac:dyDescent="0.25">
      <c r="B64" s="106"/>
      <c r="C64" s="107"/>
      <c r="D64" s="62"/>
      <c r="E64" s="62"/>
      <c r="F64" s="75"/>
      <c r="G64" s="34">
        <f t="shared" si="1"/>
        <v>0</v>
      </c>
    </row>
    <row r="65" spans="2:7" x14ac:dyDescent="0.25">
      <c r="B65" s="106"/>
      <c r="C65" s="107"/>
      <c r="D65" s="62"/>
      <c r="E65" s="62"/>
      <c r="F65" s="75"/>
      <c r="G65" s="34">
        <f t="shared" si="1"/>
        <v>0</v>
      </c>
    </row>
    <row r="66" spans="2:7" x14ac:dyDescent="0.25">
      <c r="B66" s="106"/>
      <c r="C66" s="107"/>
      <c r="D66" s="62"/>
      <c r="E66" s="62"/>
      <c r="F66" s="75"/>
      <c r="G66" s="34">
        <f>(D66+E66+F66)</f>
        <v>0</v>
      </c>
    </row>
    <row r="67" spans="2:7" x14ac:dyDescent="0.25">
      <c r="B67" s="13"/>
      <c r="C67" s="14"/>
      <c r="D67" s="14"/>
      <c r="E67" s="110" t="s">
        <v>34</v>
      </c>
      <c r="F67" s="111"/>
      <c r="G67" s="27">
        <f>SUM(G40:G66)</f>
        <v>0</v>
      </c>
    </row>
    <row r="68" spans="2:7" x14ac:dyDescent="0.25">
      <c r="B68" s="13"/>
      <c r="C68" s="14"/>
      <c r="D68" s="14"/>
      <c r="E68" s="108" t="s">
        <v>51</v>
      </c>
      <c r="F68" s="109"/>
      <c r="G68" s="27">
        <f>G67+G33</f>
        <v>0</v>
      </c>
    </row>
  </sheetData>
  <sheetProtection algorithmName="SHA-512" hashValue="5K936fIyWip+O9swHWy/nPPDohSWiXZmXTKI0oGzn+hOUR2gWuaD1qbkiwb3amldmE2nFxg6oZxHycbKnfmAnw==" saltValue="Bkfb6etFGkDeLJ9hr+4Ptw==" spinCount="100000" sheet="1" insertRows="0" selectLockedCells="1"/>
  <mergeCells count="42">
    <mergeCell ref="F3:G3"/>
    <mergeCell ref="F2:G2"/>
    <mergeCell ref="B35:C35"/>
    <mergeCell ref="B61:C61"/>
    <mergeCell ref="B62:C62"/>
    <mergeCell ref="B56:C56"/>
    <mergeCell ref="B57:C57"/>
    <mergeCell ref="B58:C58"/>
    <mergeCell ref="B59:C59"/>
    <mergeCell ref="B60:C60"/>
    <mergeCell ref="B53:C53"/>
    <mergeCell ref="B54:C54"/>
    <mergeCell ref="B55:C55"/>
    <mergeCell ref="B48:C48"/>
    <mergeCell ref="B49:C49"/>
    <mergeCell ref="B50:C50"/>
    <mergeCell ref="E68:F68"/>
    <mergeCell ref="B66:C66"/>
    <mergeCell ref="E67:F67"/>
    <mergeCell ref="B63:C63"/>
    <mergeCell ref="B64:C64"/>
    <mergeCell ref="B65:C65"/>
    <mergeCell ref="B51:C51"/>
    <mergeCell ref="B52:C52"/>
    <mergeCell ref="B43:C43"/>
    <mergeCell ref="B44:C44"/>
    <mergeCell ref="B45:C45"/>
    <mergeCell ref="B46:C46"/>
    <mergeCell ref="B47:C47"/>
    <mergeCell ref="B38:C38"/>
    <mergeCell ref="B39:C39"/>
    <mergeCell ref="B40:C40"/>
    <mergeCell ref="B41:C41"/>
    <mergeCell ref="B42:C42"/>
    <mergeCell ref="G6:G7"/>
    <mergeCell ref="E33:F33"/>
    <mergeCell ref="D36:F36"/>
    <mergeCell ref="D6:F6"/>
    <mergeCell ref="B6:B7"/>
    <mergeCell ref="C6:C7"/>
    <mergeCell ref="G36:G37"/>
    <mergeCell ref="B36:C37"/>
  </mergeCells>
  <pageMargins left="0.7" right="0.7" top="0.75" bottom="0.75" header="0.3" footer="0.3"/>
  <pageSetup scale="6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01"/>
  <sheetViews>
    <sheetView view="pageBreakPreview" zoomScaleNormal="100" zoomScaleSheetLayoutView="100" workbookViewId="0">
      <selection activeCell="B10" sqref="B10"/>
    </sheetView>
  </sheetViews>
  <sheetFormatPr defaultRowHeight="15" x14ac:dyDescent="0.25"/>
  <cols>
    <col min="1" max="1" width="3.42578125" customWidth="1"/>
    <col min="2" max="2" width="54.28515625" customWidth="1"/>
    <col min="3" max="5" width="18.28515625" customWidth="1"/>
    <col min="6" max="6" width="18.7109375" customWidth="1"/>
  </cols>
  <sheetData>
    <row r="1" spans="2:6" ht="15.75" thickBot="1" x14ac:dyDescent="0.3"/>
    <row r="2" spans="2:6" ht="15.75" thickBot="1" x14ac:dyDescent="0.3">
      <c r="B2" s="7" t="s">
        <v>37</v>
      </c>
      <c r="C2" s="20"/>
      <c r="D2" s="20" t="s">
        <v>21</v>
      </c>
      <c r="E2" s="112">
        <f>'Economic Benefits Summary'!D7</f>
        <v>0</v>
      </c>
      <c r="F2" s="113"/>
    </row>
    <row r="3" spans="2:6" ht="15.75" thickBot="1" x14ac:dyDescent="0.3">
      <c r="B3" s="12"/>
      <c r="C3" s="37"/>
      <c r="D3" s="20" t="s">
        <v>22</v>
      </c>
      <c r="E3" s="112">
        <f>'Economic Benefits Summary'!D8</f>
        <v>0</v>
      </c>
      <c r="F3" s="113"/>
    </row>
    <row r="4" spans="2:6" x14ac:dyDescent="0.25">
      <c r="B4" s="28"/>
      <c r="C4" s="38"/>
      <c r="D4" s="39"/>
      <c r="E4" s="36"/>
      <c r="F4" s="36"/>
    </row>
    <row r="5" spans="2:6" x14ac:dyDescent="0.25">
      <c r="B5" s="40" t="s">
        <v>38</v>
      </c>
      <c r="C5" s="41"/>
      <c r="D5" s="41"/>
      <c r="E5" s="41"/>
      <c r="F5" s="42"/>
    </row>
    <row r="6" spans="2:6" x14ac:dyDescent="0.25">
      <c r="B6" s="116" t="s">
        <v>1</v>
      </c>
      <c r="C6" s="87" t="s">
        <v>42</v>
      </c>
      <c r="D6" s="122" t="s">
        <v>16</v>
      </c>
      <c r="E6" s="123" t="s">
        <v>52</v>
      </c>
      <c r="F6" s="122" t="s">
        <v>9</v>
      </c>
    </row>
    <row r="7" spans="2:6" x14ac:dyDescent="0.25">
      <c r="B7" s="116"/>
      <c r="C7" s="87"/>
      <c r="D7" s="121"/>
      <c r="E7" s="93"/>
      <c r="F7" s="121"/>
    </row>
    <row r="8" spans="2:6" x14ac:dyDescent="0.25">
      <c r="B8" s="31" t="s">
        <v>18</v>
      </c>
      <c r="C8" s="32">
        <v>10</v>
      </c>
      <c r="D8" s="32">
        <v>20</v>
      </c>
      <c r="E8" s="30">
        <v>1650</v>
      </c>
      <c r="F8" s="30">
        <f>C8*D8*E8</f>
        <v>330000</v>
      </c>
    </row>
    <row r="9" spans="2:6" x14ac:dyDescent="0.25">
      <c r="B9" s="31" t="s">
        <v>19</v>
      </c>
      <c r="C9" s="32"/>
      <c r="D9" s="32"/>
      <c r="E9" s="30">
        <v>450000</v>
      </c>
      <c r="F9" s="30">
        <v>450000</v>
      </c>
    </row>
    <row r="10" spans="2:6" x14ac:dyDescent="0.25">
      <c r="B10" s="3"/>
      <c r="C10" s="8"/>
      <c r="D10" s="8"/>
      <c r="E10" s="55"/>
      <c r="F10" s="5">
        <f>IF((AND(C10&gt;0,D10&gt;0,E10&gt;0)),(C10*D10*E10),E10)</f>
        <v>0</v>
      </c>
    </row>
    <row r="11" spans="2:6" x14ac:dyDescent="0.25">
      <c r="B11" s="3"/>
      <c r="C11" s="8"/>
      <c r="D11" s="8"/>
      <c r="E11" s="55"/>
      <c r="F11" s="5">
        <f>IF((AND(C11&gt;0,D11&gt;0,E11&gt;0)),(C11*D11*E11),E11)</f>
        <v>0</v>
      </c>
    </row>
    <row r="12" spans="2:6" x14ac:dyDescent="0.25">
      <c r="B12" s="3"/>
      <c r="C12" s="8"/>
      <c r="D12" s="8"/>
      <c r="E12" s="55"/>
      <c r="F12" s="5">
        <f>IF((AND(C12&gt;0,D12&gt;0,E12&gt;0)),(C12*D12*E12),E12)</f>
        <v>0</v>
      </c>
    </row>
    <row r="13" spans="2:6" x14ac:dyDescent="0.25">
      <c r="B13" s="3"/>
      <c r="C13" s="8"/>
      <c r="D13" s="8"/>
      <c r="E13" s="55"/>
      <c r="F13" s="5">
        <f t="shared" ref="F13:F42" si="0">IF((AND(C13&gt;0,D13&gt;0,E13&gt;0)),(C13*D13*E13),E13)</f>
        <v>0</v>
      </c>
    </row>
    <row r="14" spans="2:6" x14ac:dyDescent="0.25">
      <c r="B14" s="3"/>
      <c r="C14" s="8"/>
      <c r="D14" s="8"/>
      <c r="E14" s="55"/>
      <c r="F14" s="5">
        <f t="shared" si="0"/>
        <v>0</v>
      </c>
    </row>
    <row r="15" spans="2:6" x14ac:dyDescent="0.25">
      <c r="B15" s="3"/>
      <c r="C15" s="8"/>
      <c r="D15" s="8"/>
      <c r="E15" s="55"/>
      <c r="F15" s="5">
        <f t="shared" si="0"/>
        <v>0</v>
      </c>
    </row>
    <row r="16" spans="2:6" x14ac:dyDescent="0.25">
      <c r="B16" s="3"/>
      <c r="C16" s="8"/>
      <c r="D16" s="8"/>
      <c r="E16" s="55"/>
      <c r="F16" s="5">
        <f t="shared" si="0"/>
        <v>0</v>
      </c>
    </row>
    <row r="17" spans="2:6" x14ac:dyDescent="0.25">
      <c r="B17" s="3"/>
      <c r="C17" s="8"/>
      <c r="D17" s="8"/>
      <c r="E17" s="55"/>
      <c r="F17" s="5">
        <f t="shared" si="0"/>
        <v>0</v>
      </c>
    </row>
    <row r="18" spans="2:6" x14ac:dyDescent="0.25">
      <c r="B18" s="3"/>
      <c r="C18" s="8"/>
      <c r="D18" s="8"/>
      <c r="E18" s="55"/>
      <c r="F18" s="5">
        <f t="shared" si="0"/>
        <v>0</v>
      </c>
    </row>
    <row r="19" spans="2:6" x14ac:dyDescent="0.25">
      <c r="B19" s="3"/>
      <c r="C19" s="8"/>
      <c r="D19" s="8"/>
      <c r="E19" s="55"/>
      <c r="F19" s="5">
        <f t="shared" si="0"/>
        <v>0</v>
      </c>
    </row>
    <row r="20" spans="2:6" x14ac:dyDescent="0.25">
      <c r="B20" s="3"/>
      <c r="C20" s="8"/>
      <c r="D20" s="8"/>
      <c r="E20" s="55"/>
      <c r="F20" s="5">
        <f t="shared" si="0"/>
        <v>0</v>
      </c>
    </row>
    <row r="21" spans="2:6" x14ac:dyDescent="0.25">
      <c r="B21" s="3"/>
      <c r="C21" s="8"/>
      <c r="D21" s="8"/>
      <c r="E21" s="55"/>
      <c r="F21" s="5">
        <f t="shared" si="0"/>
        <v>0</v>
      </c>
    </row>
    <row r="22" spans="2:6" x14ac:dyDescent="0.25">
      <c r="B22" s="3"/>
      <c r="C22" s="8"/>
      <c r="D22" s="8"/>
      <c r="E22" s="55"/>
      <c r="F22" s="5">
        <f t="shared" si="0"/>
        <v>0</v>
      </c>
    </row>
    <row r="23" spans="2:6" x14ac:dyDescent="0.25">
      <c r="B23" s="3"/>
      <c r="C23" s="8"/>
      <c r="D23" s="8"/>
      <c r="E23" s="55"/>
      <c r="F23" s="5">
        <f t="shared" si="0"/>
        <v>0</v>
      </c>
    </row>
    <row r="24" spans="2:6" x14ac:dyDescent="0.25">
      <c r="B24" s="3"/>
      <c r="C24" s="8"/>
      <c r="D24" s="8"/>
      <c r="E24" s="55"/>
      <c r="F24" s="5">
        <f t="shared" si="0"/>
        <v>0</v>
      </c>
    </row>
    <row r="25" spans="2:6" x14ac:dyDescent="0.25">
      <c r="B25" s="3"/>
      <c r="C25" s="8"/>
      <c r="D25" s="8"/>
      <c r="E25" s="55"/>
      <c r="F25" s="5">
        <f t="shared" si="0"/>
        <v>0</v>
      </c>
    </row>
    <row r="26" spans="2:6" x14ac:dyDescent="0.25">
      <c r="B26" s="3"/>
      <c r="C26" s="8"/>
      <c r="D26" s="8"/>
      <c r="E26" s="55"/>
      <c r="F26" s="5">
        <f t="shared" si="0"/>
        <v>0</v>
      </c>
    </row>
    <row r="27" spans="2:6" x14ac:dyDescent="0.25">
      <c r="B27" s="3"/>
      <c r="C27" s="8"/>
      <c r="D27" s="8"/>
      <c r="E27" s="55"/>
      <c r="F27" s="5">
        <f t="shared" si="0"/>
        <v>0</v>
      </c>
    </row>
    <row r="28" spans="2:6" x14ac:dyDescent="0.25">
      <c r="B28" s="3"/>
      <c r="C28" s="8"/>
      <c r="D28" s="8"/>
      <c r="E28" s="55"/>
      <c r="F28" s="5">
        <f t="shared" si="0"/>
        <v>0</v>
      </c>
    </row>
    <row r="29" spans="2:6" x14ac:dyDescent="0.25">
      <c r="B29" s="3"/>
      <c r="C29" s="8"/>
      <c r="D29" s="8"/>
      <c r="E29" s="55"/>
      <c r="F29" s="5">
        <f t="shared" si="0"/>
        <v>0</v>
      </c>
    </row>
    <row r="30" spans="2:6" x14ac:dyDescent="0.25">
      <c r="B30" s="3"/>
      <c r="C30" s="8"/>
      <c r="D30" s="8"/>
      <c r="E30" s="55"/>
      <c r="F30" s="5">
        <f t="shared" si="0"/>
        <v>0</v>
      </c>
    </row>
    <row r="31" spans="2:6" x14ac:dyDescent="0.25">
      <c r="B31" s="3"/>
      <c r="C31" s="8"/>
      <c r="D31" s="8"/>
      <c r="E31" s="55"/>
      <c r="F31" s="5">
        <f t="shared" si="0"/>
        <v>0</v>
      </c>
    </row>
    <row r="32" spans="2:6" x14ac:dyDescent="0.25">
      <c r="B32" s="3"/>
      <c r="C32" s="8"/>
      <c r="D32" s="8"/>
      <c r="E32" s="55"/>
      <c r="F32" s="5">
        <f t="shared" si="0"/>
        <v>0</v>
      </c>
    </row>
    <row r="33" spans="2:6" x14ac:dyDescent="0.25">
      <c r="B33" s="3"/>
      <c r="C33" s="8"/>
      <c r="D33" s="8"/>
      <c r="E33" s="55"/>
      <c r="F33" s="5">
        <f t="shared" si="0"/>
        <v>0</v>
      </c>
    </row>
    <row r="34" spans="2:6" x14ac:dyDescent="0.25">
      <c r="B34" s="3"/>
      <c r="C34" s="8"/>
      <c r="D34" s="8"/>
      <c r="E34" s="55"/>
      <c r="F34" s="5">
        <f t="shared" si="0"/>
        <v>0</v>
      </c>
    </row>
    <row r="35" spans="2:6" x14ac:dyDescent="0.25">
      <c r="B35" s="3"/>
      <c r="C35" s="8"/>
      <c r="D35" s="8"/>
      <c r="E35" s="55"/>
      <c r="F35" s="5">
        <f t="shared" si="0"/>
        <v>0</v>
      </c>
    </row>
    <row r="36" spans="2:6" x14ac:dyDescent="0.25">
      <c r="B36" s="3"/>
      <c r="C36" s="8"/>
      <c r="D36" s="8"/>
      <c r="E36" s="55"/>
      <c r="F36" s="5">
        <f t="shared" si="0"/>
        <v>0</v>
      </c>
    </row>
    <row r="37" spans="2:6" x14ac:dyDescent="0.25">
      <c r="B37" s="3"/>
      <c r="C37" s="8"/>
      <c r="D37" s="8"/>
      <c r="E37" s="55"/>
      <c r="F37" s="5">
        <f t="shared" si="0"/>
        <v>0</v>
      </c>
    </row>
    <row r="38" spans="2:6" x14ac:dyDescent="0.25">
      <c r="B38" s="3"/>
      <c r="C38" s="8"/>
      <c r="D38" s="8"/>
      <c r="E38" s="55"/>
      <c r="F38" s="5">
        <f t="shared" si="0"/>
        <v>0</v>
      </c>
    </row>
    <row r="39" spans="2:6" x14ac:dyDescent="0.25">
      <c r="B39" s="3"/>
      <c r="C39" s="8"/>
      <c r="D39" s="8"/>
      <c r="E39" s="55"/>
      <c r="F39" s="5">
        <f t="shared" si="0"/>
        <v>0</v>
      </c>
    </row>
    <row r="40" spans="2:6" x14ac:dyDescent="0.25">
      <c r="B40" s="3"/>
      <c r="C40" s="8"/>
      <c r="D40" s="8"/>
      <c r="E40" s="55"/>
      <c r="F40" s="5">
        <f t="shared" si="0"/>
        <v>0</v>
      </c>
    </row>
    <row r="41" spans="2:6" x14ac:dyDescent="0.25">
      <c r="B41" s="3"/>
      <c r="C41" s="8"/>
      <c r="D41" s="8"/>
      <c r="E41" s="55"/>
      <c r="F41" s="5">
        <f t="shared" si="0"/>
        <v>0</v>
      </c>
    </row>
    <row r="42" spans="2:6" x14ac:dyDescent="0.25">
      <c r="B42" s="3"/>
      <c r="C42" s="8"/>
      <c r="D42" s="8"/>
      <c r="E42" s="55"/>
      <c r="F42" s="5">
        <f t="shared" si="0"/>
        <v>0</v>
      </c>
    </row>
    <row r="43" spans="2:6" x14ac:dyDescent="0.25">
      <c r="B43" s="48"/>
      <c r="C43" s="48"/>
      <c r="D43" s="48"/>
      <c r="E43" s="47" t="s">
        <v>46</v>
      </c>
      <c r="F43" s="6">
        <f>SUM(F10:F42)</f>
        <v>0</v>
      </c>
    </row>
    <row r="44" spans="2:6" x14ac:dyDescent="0.25">
      <c r="B44" s="43"/>
      <c r="C44" s="43"/>
      <c r="D44" s="43"/>
      <c r="E44" s="43"/>
      <c r="F44" s="43"/>
    </row>
    <row r="45" spans="2:6" x14ac:dyDescent="0.25">
      <c r="B45" s="51" t="s">
        <v>40</v>
      </c>
      <c r="C45" s="41"/>
      <c r="D45" s="41"/>
      <c r="E45" s="41"/>
      <c r="F45" s="42"/>
    </row>
    <row r="46" spans="2:6" x14ac:dyDescent="0.25">
      <c r="B46" s="116" t="s">
        <v>13</v>
      </c>
      <c r="C46" s="117" t="s">
        <v>14</v>
      </c>
      <c r="D46" s="118"/>
      <c r="E46" s="119"/>
      <c r="F46" s="120" t="s">
        <v>9</v>
      </c>
    </row>
    <row r="47" spans="2:6" ht="38.25" x14ac:dyDescent="0.25">
      <c r="B47" s="116"/>
      <c r="C47" s="53" t="s">
        <v>31</v>
      </c>
      <c r="D47" s="54" t="s">
        <v>2</v>
      </c>
      <c r="E47" s="54" t="s">
        <v>3</v>
      </c>
      <c r="F47" s="121"/>
    </row>
    <row r="48" spans="2:6" x14ac:dyDescent="0.25">
      <c r="B48" s="44" t="s">
        <v>11</v>
      </c>
      <c r="C48" s="45"/>
      <c r="D48" s="45"/>
      <c r="E48" s="45"/>
      <c r="F48" s="46"/>
    </row>
    <row r="49" spans="2:6" x14ac:dyDescent="0.25">
      <c r="B49" s="77" t="s">
        <v>53</v>
      </c>
      <c r="C49" s="74">
        <v>70000</v>
      </c>
      <c r="D49" s="74"/>
      <c r="E49" s="74"/>
      <c r="F49" s="74">
        <f t="shared" ref="F49:F52" si="1">(C49+D49+E49)</f>
        <v>70000</v>
      </c>
    </row>
    <row r="50" spans="2:6" x14ac:dyDescent="0.25">
      <c r="B50" s="3"/>
      <c r="C50" s="4"/>
      <c r="D50" s="4"/>
      <c r="E50" s="4"/>
      <c r="F50" s="5">
        <f t="shared" si="1"/>
        <v>0</v>
      </c>
    </row>
    <row r="51" spans="2:6" x14ac:dyDescent="0.25">
      <c r="B51" s="3"/>
      <c r="C51" s="4"/>
      <c r="D51" s="4"/>
      <c r="E51" s="4"/>
      <c r="F51" s="5">
        <f t="shared" si="1"/>
        <v>0</v>
      </c>
    </row>
    <row r="52" spans="2:6" x14ac:dyDescent="0.25">
      <c r="B52" s="3"/>
      <c r="C52" s="4"/>
      <c r="D52" s="4"/>
      <c r="E52" s="4"/>
      <c r="F52" s="5">
        <f t="shared" si="1"/>
        <v>0</v>
      </c>
    </row>
    <row r="53" spans="2:6" x14ac:dyDescent="0.25">
      <c r="B53" s="3"/>
      <c r="C53" s="4"/>
      <c r="D53" s="4"/>
      <c r="E53" s="4"/>
      <c r="F53" s="5">
        <f t="shared" ref="F53:F78" si="2">(C53+D53+E53)</f>
        <v>0</v>
      </c>
    </row>
    <row r="54" spans="2:6" x14ac:dyDescent="0.25">
      <c r="B54" s="3"/>
      <c r="C54" s="4"/>
      <c r="D54" s="4"/>
      <c r="E54" s="4"/>
      <c r="F54" s="5">
        <f t="shared" ref="F54:F55" si="3">(C54+D54+E54)</f>
        <v>0</v>
      </c>
    </row>
    <row r="55" spans="2:6" x14ac:dyDescent="0.25">
      <c r="B55" s="3"/>
      <c r="C55" s="4"/>
      <c r="D55" s="4"/>
      <c r="E55" s="4"/>
      <c r="F55" s="5">
        <f t="shared" si="3"/>
        <v>0</v>
      </c>
    </row>
    <row r="56" spans="2:6" x14ac:dyDescent="0.25">
      <c r="B56" s="3"/>
      <c r="C56" s="4"/>
      <c r="D56" s="4"/>
      <c r="E56" s="4"/>
      <c r="F56" s="5">
        <f t="shared" si="2"/>
        <v>0</v>
      </c>
    </row>
    <row r="57" spans="2:6" x14ac:dyDescent="0.25">
      <c r="B57" s="3"/>
      <c r="C57" s="4"/>
      <c r="D57" s="4"/>
      <c r="E57" s="4"/>
      <c r="F57" s="5">
        <f t="shared" si="2"/>
        <v>0</v>
      </c>
    </row>
    <row r="58" spans="2:6" x14ac:dyDescent="0.25">
      <c r="B58" s="3"/>
      <c r="C58" s="4"/>
      <c r="D58" s="4"/>
      <c r="E58" s="4"/>
      <c r="F58" s="5">
        <f t="shared" si="2"/>
        <v>0</v>
      </c>
    </row>
    <row r="59" spans="2:6" x14ac:dyDescent="0.25">
      <c r="B59" s="3"/>
      <c r="C59" s="4"/>
      <c r="D59" s="4"/>
      <c r="E59" s="4"/>
      <c r="F59" s="5">
        <f t="shared" si="2"/>
        <v>0</v>
      </c>
    </row>
    <row r="60" spans="2:6" x14ac:dyDescent="0.25">
      <c r="B60" s="3"/>
      <c r="C60" s="4"/>
      <c r="D60" s="4"/>
      <c r="E60" s="4"/>
      <c r="F60" s="5">
        <f>(C60+D60+E60)</f>
        <v>0</v>
      </c>
    </row>
    <row r="61" spans="2:6" x14ac:dyDescent="0.25">
      <c r="B61" s="3"/>
      <c r="C61" s="4"/>
      <c r="D61" s="4"/>
      <c r="E61" s="4"/>
      <c r="F61" s="5">
        <f t="shared" ref="F61:F64" si="4">(C61+D61+E61)</f>
        <v>0</v>
      </c>
    </row>
    <row r="62" spans="2:6" x14ac:dyDescent="0.25">
      <c r="B62" s="3"/>
      <c r="C62" s="4"/>
      <c r="D62" s="4"/>
      <c r="E62" s="4"/>
      <c r="F62" s="5">
        <f t="shared" si="4"/>
        <v>0</v>
      </c>
    </row>
    <row r="63" spans="2:6" x14ac:dyDescent="0.25">
      <c r="B63" s="3"/>
      <c r="C63" s="4"/>
      <c r="D63" s="4"/>
      <c r="E63" s="4"/>
      <c r="F63" s="5">
        <f t="shared" si="4"/>
        <v>0</v>
      </c>
    </row>
    <row r="64" spans="2:6" x14ac:dyDescent="0.25">
      <c r="B64" s="3"/>
      <c r="C64" s="4"/>
      <c r="D64" s="4"/>
      <c r="E64" s="4"/>
      <c r="F64" s="5">
        <f t="shared" si="4"/>
        <v>0</v>
      </c>
    </row>
    <row r="65" spans="2:6" x14ac:dyDescent="0.25">
      <c r="B65" s="44" t="s">
        <v>15</v>
      </c>
      <c r="C65" s="45"/>
      <c r="D65" s="45"/>
      <c r="E65" s="45"/>
      <c r="F65" s="46"/>
    </row>
    <row r="66" spans="2:6" x14ac:dyDescent="0.25">
      <c r="B66" s="3"/>
      <c r="C66" s="4"/>
      <c r="D66" s="4"/>
      <c r="E66" s="4"/>
      <c r="F66" s="5">
        <f t="shared" ref="F66:F73" si="5">(C66+D66+E66)</f>
        <v>0</v>
      </c>
    </row>
    <row r="67" spans="2:6" x14ac:dyDescent="0.25">
      <c r="B67" s="3"/>
      <c r="C67" s="4"/>
      <c r="D67" s="4"/>
      <c r="E67" s="4"/>
      <c r="F67" s="5">
        <f t="shared" si="5"/>
        <v>0</v>
      </c>
    </row>
    <row r="68" spans="2:6" x14ac:dyDescent="0.25">
      <c r="B68" s="3"/>
      <c r="C68" s="4"/>
      <c r="D68" s="4"/>
      <c r="E68" s="4"/>
      <c r="F68" s="5">
        <f t="shared" si="5"/>
        <v>0</v>
      </c>
    </row>
    <row r="69" spans="2:6" x14ac:dyDescent="0.25">
      <c r="B69" s="3"/>
      <c r="C69" s="4"/>
      <c r="D69" s="4"/>
      <c r="E69" s="4"/>
      <c r="F69" s="5">
        <f t="shared" si="5"/>
        <v>0</v>
      </c>
    </row>
    <row r="70" spans="2:6" x14ac:dyDescent="0.25">
      <c r="B70" s="3"/>
      <c r="C70" s="4"/>
      <c r="D70" s="4"/>
      <c r="E70" s="4"/>
      <c r="F70" s="5">
        <f t="shared" si="5"/>
        <v>0</v>
      </c>
    </row>
    <row r="71" spans="2:6" x14ac:dyDescent="0.25">
      <c r="B71" s="3"/>
      <c r="C71" s="4"/>
      <c r="D71" s="4"/>
      <c r="E71" s="4"/>
      <c r="F71" s="5">
        <f t="shared" si="5"/>
        <v>0</v>
      </c>
    </row>
    <row r="72" spans="2:6" x14ac:dyDescent="0.25">
      <c r="B72" s="3"/>
      <c r="C72" s="4"/>
      <c r="D72" s="4"/>
      <c r="E72" s="4"/>
      <c r="F72" s="5">
        <f t="shared" ref="F72" si="6">(C72+D72+E72)</f>
        <v>0</v>
      </c>
    </row>
    <row r="73" spans="2:6" x14ac:dyDescent="0.25">
      <c r="B73" s="3"/>
      <c r="C73" s="4"/>
      <c r="D73" s="4"/>
      <c r="E73" s="4"/>
      <c r="F73" s="5">
        <f t="shared" si="5"/>
        <v>0</v>
      </c>
    </row>
    <row r="74" spans="2:6" x14ac:dyDescent="0.25">
      <c r="B74" s="3"/>
      <c r="C74" s="4"/>
      <c r="D74" s="4"/>
      <c r="E74" s="4"/>
      <c r="F74" s="5">
        <f t="shared" si="2"/>
        <v>0</v>
      </c>
    </row>
    <row r="75" spans="2:6" x14ac:dyDescent="0.25">
      <c r="B75" s="3"/>
      <c r="C75" s="4"/>
      <c r="D75" s="4"/>
      <c r="E75" s="4"/>
      <c r="F75" s="5">
        <f t="shared" si="2"/>
        <v>0</v>
      </c>
    </row>
    <row r="76" spans="2:6" x14ac:dyDescent="0.25">
      <c r="B76" s="3"/>
      <c r="C76" s="4"/>
      <c r="D76" s="4"/>
      <c r="E76" s="4"/>
      <c r="F76" s="5">
        <f t="shared" si="2"/>
        <v>0</v>
      </c>
    </row>
    <row r="77" spans="2:6" x14ac:dyDescent="0.25">
      <c r="B77" s="3"/>
      <c r="C77" s="4"/>
      <c r="D77" s="4"/>
      <c r="E77" s="4"/>
      <c r="F77" s="5">
        <f>(C77+D77+E77)</f>
        <v>0</v>
      </c>
    </row>
    <row r="78" spans="2:6" x14ac:dyDescent="0.25">
      <c r="B78" s="3"/>
      <c r="C78" s="4"/>
      <c r="D78" s="4"/>
      <c r="E78" s="4"/>
      <c r="F78" s="5">
        <f t="shared" si="2"/>
        <v>0</v>
      </c>
    </row>
    <row r="79" spans="2:6" x14ac:dyDescent="0.25">
      <c r="B79" s="44" t="s">
        <v>12</v>
      </c>
      <c r="C79" s="45"/>
      <c r="D79" s="45"/>
      <c r="E79" s="45"/>
      <c r="F79" s="46"/>
    </row>
    <row r="80" spans="2:6" x14ac:dyDescent="0.25">
      <c r="B80" s="3"/>
      <c r="C80" s="4"/>
      <c r="D80" s="4"/>
      <c r="E80" s="4"/>
      <c r="F80" s="5">
        <f t="shared" ref="F80:F99" si="7">(C80+D80+E80)</f>
        <v>0</v>
      </c>
    </row>
    <row r="81" spans="2:6" x14ac:dyDescent="0.25">
      <c r="B81" s="3"/>
      <c r="C81" s="4"/>
      <c r="D81" s="4"/>
      <c r="E81" s="4"/>
      <c r="F81" s="5">
        <f t="shared" si="7"/>
        <v>0</v>
      </c>
    </row>
    <row r="82" spans="2:6" x14ac:dyDescent="0.25">
      <c r="B82" s="3"/>
      <c r="C82" s="4"/>
      <c r="D82" s="4"/>
      <c r="E82" s="4"/>
      <c r="F82" s="5">
        <f t="shared" si="7"/>
        <v>0</v>
      </c>
    </row>
    <row r="83" spans="2:6" x14ac:dyDescent="0.25">
      <c r="B83" s="3"/>
      <c r="C83" s="4"/>
      <c r="D83" s="4"/>
      <c r="E83" s="4"/>
      <c r="F83" s="5">
        <f t="shared" ref="F83:F84" si="8">(C83+D83+E83)</f>
        <v>0</v>
      </c>
    </row>
    <row r="84" spans="2:6" x14ac:dyDescent="0.25">
      <c r="B84" s="3"/>
      <c r="C84" s="4"/>
      <c r="D84" s="4"/>
      <c r="E84" s="4"/>
      <c r="F84" s="5">
        <f t="shared" si="8"/>
        <v>0</v>
      </c>
    </row>
    <row r="85" spans="2:6" x14ac:dyDescent="0.25">
      <c r="B85" s="3"/>
      <c r="C85" s="4"/>
      <c r="D85" s="4"/>
      <c r="E85" s="4"/>
      <c r="F85" s="5">
        <f t="shared" si="7"/>
        <v>0</v>
      </c>
    </row>
    <row r="86" spans="2:6" x14ac:dyDescent="0.25">
      <c r="B86" s="3"/>
      <c r="C86" s="4"/>
      <c r="D86" s="4"/>
      <c r="E86" s="4"/>
      <c r="F86" s="5">
        <f t="shared" si="7"/>
        <v>0</v>
      </c>
    </row>
    <row r="87" spans="2:6" x14ac:dyDescent="0.25">
      <c r="B87" s="3"/>
      <c r="C87" s="4"/>
      <c r="D87" s="4"/>
      <c r="E87" s="4"/>
      <c r="F87" s="5">
        <f t="shared" si="7"/>
        <v>0</v>
      </c>
    </row>
    <row r="88" spans="2:6" x14ac:dyDescent="0.25">
      <c r="B88" s="3"/>
      <c r="C88" s="4"/>
      <c r="D88" s="4"/>
      <c r="E88" s="4"/>
      <c r="F88" s="5">
        <f t="shared" si="7"/>
        <v>0</v>
      </c>
    </row>
    <row r="89" spans="2:6" x14ac:dyDescent="0.25">
      <c r="B89" s="3"/>
      <c r="C89" s="4"/>
      <c r="D89" s="4"/>
      <c r="E89" s="4"/>
      <c r="F89" s="5">
        <f t="shared" si="7"/>
        <v>0</v>
      </c>
    </row>
    <row r="90" spans="2:6" x14ac:dyDescent="0.25">
      <c r="B90" s="44" t="s">
        <v>44</v>
      </c>
      <c r="C90" s="45"/>
      <c r="D90" s="45"/>
      <c r="E90" s="45"/>
      <c r="F90" s="46"/>
    </row>
    <row r="91" spans="2:6" x14ac:dyDescent="0.25">
      <c r="B91" s="3"/>
      <c r="C91" s="4"/>
      <c r="D91" s="4"/>
      <c r="E91" s="4"/>
      <c r="F91" s="5">
        <f t="shared" si="7"/>
        <v>0</v>
      </c>
    </row>
    <row r="92" spans="2:6" x14ac:dyDescent="0.25">
      <c r="B92" s="3"/>
      <c r="C92" s="4"/>
      <c r="D92" s="4"/>
      <c r="E92" s="4"/>
      <c r="F92" s="5">
        <f t="shared" si="7"/>
        <v>0</v>
      </c>
    </row>
    <row r="93" spans="2:6" x14ac:dyDescent="0.25">
      <c r="B93" s="3"/>
      <c r="C93" s="4"/>
      <c r="D93" s="4"/>
      <c r="E93" s="4"/>
      <c r="F93" s="5">
        <f t="shared" si="7"/>
        <v>0</v>
      </c>
    </row>
    <row r="94" spans="2:6" x14ac:dyDescent="0.25">
      <c r="B94" s="3"/>
      <c r="C94" s="4"/>
      <c r="D94" s="4"/>
      <c r="E94" s="4"/>
      <c r="F94" s="5">
        <f t="shared" si="7"/>
        <v>0</v>
      </c>
    </row>
    <row r="95" spans="2:6" x14ac:dyDescent="0.25">
      <c r="B95" s="3"/>
      <c r="C95" s="4"/>
      <c r="D95" s="4"/>
      <c r="E95" s="4"/>
      <c r="F95" s="5">
        <f t="shared" si="7"/>
        <v>0</v>
      </c>
    </row>
    <row r="96" spans="2:6" x14ac:dyDescent="0.25">
      <c r="B96" s="3"/>
      <c r="C96" s="4"/>
      <c r="D96" s="4"/>
      <c r="E96" s="4"/>
      <c r="F96" s="5">
        <f t="shared" si="7"/>
        <v>0</v>
      </c>
    </row>
    <row r="97" spans="2:6" x14ac:dyDescent="0.25">
      <c r="B97" s="3"/>
      <c r="C97" s="4"/>
      <c r="D97" s="4"/>
      <c r="E97" s="4"/>
      <c r="F97" s="5">
        <f t="shared" si="7"/>
        <v>0</v>
      </c>
    </row>
    <row r="98" spans="2:6" x14ac:dyDescent="0.25">
      <c r="B98" s="3"/>
      <c r="C98" s="4"/>
      <c r="D98" s="4"/>
      <c r="E98" s="4"/>
      <c r="F98" s="5">
        <f t="shared" si="7"/>
        <v>0</v>
      </c>
    </row>
    <row r="99" spans="2:6" x14ac:dyDescent="0.25">
      <c r="B99" s="3"/>
      <c r="C99" s="4"/>
      <c r="D99" s="4"/>
      <c r="E99" s="4"/>
      <c r="F99" s="5">
        <f t="shared" si="7"/>
        <v>0</v>
      </c>
    </row>
    <row r="100" spans="2:6" x14ac:dyDescent="0.25">
      <c r="B100" s="48"/>
      <c r="C100" s="48"/>
      <c r="D100" s="48"/>
      <c r="E100" s="47" t="s">
        <v>45</v>
      </c>
      <c r="F100" s="49">
        <f>SUM(F50:F64,F66:F78,F80:F89,F91:F99)</f>
        <v>0</v>
      </c>
    </row>
    <row r="101" spans="2:6" x14ac:dyDescent="0.25">
      <c r="B101" s="9"/>
      <c r="C101" s="9"/>
      <c r="D101" s="9"/>
      <c r="E101" s="50" t="s">
        <v>20</v>
      </c>
      <c r="F101" s="6">
        <f>F43+F100</f>
        <v>0</v>
      </c>
    </row>
  </sheetData>
  <sheetProtection algorithmName="SHA-512" hashValue="4arKojM6RHS8di0lyqIx/f0hTOmhTBAEj9hzznN+eXZi/KNr9raQAQpR6Ea+FAWcQN7lWhzFMwhbBXIkOtHM/Q==" saltValue="580nWb8c5Eom78iONgaFNw==" spinCount="100000" sheet="1" insertRows="0" selectLockedCells="1"/>
  <mergeCells count="10">
    <mergeCell ref="E2:F2"/>
    <mergeCell ref="E3:F3"/>
    <mergeCell ref="B46:B47"/>
    <mergeCell ref="C46:E46"/>
    <mergeCell ref="F46:F47"/>
    <mergeCell ref="B6:B7"/>
    <mergeCell ref="C6:C7"/>
    <mergeCell ref="D6:D7"/>
    <mergeCell ref="E6:E7"/>
    <mergeCell ref="F6:F7"/>
  </mergeCells>
  <pageMargins left="0.7" right="0.7" top="0.75" bottom="0.75" header="0.3" footer="0.3"/>
  <pageSetup scale="46" orientation="portrait" r:id="rId1"/>
  <ignoredErrors>
    <ignoredError sqref="F43" formulaRange="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323D-6B62-4462-901A-4234643209C6}">
  <dimension ref="A1:A35"/>
  <sheetViews>
    <sheetView view="pageBreakPreview" zoomScaleNormal="100" zoomScaleSheetLayoutView="100" workbookViewId="0">
      <selection activeCell="A2" sqref="A2"/>
    </sheetView>
  </sheetViews>
  <sheetFormatPr defaultRowHeight="15" x14ac:dyDescent="0.25"/>
  <cols>
    <col min="1" max="1" width="29.140625" bestFit="1" customWidth="1"/>
  </cols>
  <sheetData>
    <row r="1" spans="1:1" x14ac:dyDescent="0.25">
      <c r="A1" t="s">
        <v>30</v>
      </c>
    </row>
    <row r="2" spans="1:1" x14ac:dyDescent="0.25">
      <c r="A2">
        <f>('Economic Benefits Category 2'!C10*'Economic Benefits Category 2'!D10/50)</f>
        <v>0</v>
      </c>
    </row>
    <row r="3" spans="1:1" x14ac:dyDescent="0.25">
      <c r="A3">
        <f>('Economic Benefits Category 2'!C11*'Economic Benefits Category 2'!D11/50)</f>
        <v>0</v>
      </c>
    </row>
    <row r="4" spans="1:1" x14ac:dyDescent="0.25">
      <c r="A4">
        <f>('Economic Benefits Category 2'!C12*'Economic Benefits Category 2'!D12/50)</f>
        <v>0</v>
      </c>
    </row>
    <row r="5" spans="1:1" x14ac:dyDescent="0.25">
      <c r="A5">
        <f>('Economic Benefits Category 2'!C13*'Economic Benefits Category 2'!D13/50)</f>
        <v>0</v>
      </c>
    </row>
    <row r="6" spans="1:1" x14ac:dyDescent="0.25">
      <c r="A6">
        <f>('Economic Benefits Category 2'!C14*'Economic Benefits Category 2'!D14/50)</f>
        <v>0</v>
      </c>
    </row>
    <row r="7" spans="1:1" x14ac:dyDescent="0.25">
      <c r="A7">
        <f>('Economic Benefits Category 2'!C15*'Economic Benefits Category 2'!D15/50)</f>
        <v>0</v>
      </c>
    </row>
    <row r="8" spans="1:1" x14ac:dyDescent="0.25">
      <c r="A8">
        <f>('Economic Benefits Category 2'!C16*'Economic Benefits Category 2'!D16/50)</f>
        <v>0</v>
      </c>
    </row>
    <row r="9" spans="1:1" x14ac:dyDescent="0.25">
      <c r="A9">
        <f>('Economic Benefits Category 2'!C17*'Economic Benefits Category 2'!D17/50)</f>
        <v>0</v>
      </c>
    </row>
    <row r="10" spans="1:1" x14ac:dyDescent="0.25">
      <c r="A10">
        <f>('Economic Benefits Category 2'!C18*'Economic Benefits Category 2'!D18/50)</f>
        <v>0</v>
      </c>
    </row>
    <row r="11" spans="1:1" x14ac:dyDescent="0.25">
      <c r="A11">
        <f>('Economic Benefits Category 2'!C19*'Economic Benefits Category 2'!D19/50)</f>
        <v>0</v>
      </c>
    </row>
    <row r="12" spans="1:1" x14ac:dyDescent="0.25">
      <c r="A12">
        <f>('Economic Benefits Category 2'!C20*'Economic Benefits Category 2'!D20/50)</f>
        <v>0</v>
      </c>
    </row>
    <row r="13" spans="1:1" x14ac:dyDescent="0.25">
      <c r="A13">
        <f>('Economic Benefits Category 2'!C21*'Economic Benefits Category 2'!D21/50)</f>
        <v>0</v>
      </c>
    </row>
    <row r="14" spans="1:1" x14ac:dyDescent="0.25">
      <c r="A14">
        <f>('Economic Benefits Category 2'!C22*'Economic Benefits Category 2'!D22/50)</f>
        <v>0</v>
      </c>
    </row>
    <row r="15" spans="1:1" x14ac:dyDescent="0.25">
      <c r="A15">
        <f>('Economic Benefits Category 2'!C23*'Economic Benefits Category 2'!D23/50)</f>
        <v>0</v>
      </c>
    </row>
    <row r="16" spans="1:1" x14ac:dyDescent="0.25">
      <c r="A16">
        <f>('Economic Benefits Category 2'!C24*'Economic Benefits Category 2'!D24/50)</f>
        <v>0</v>
      </c>
    </row>
    <row r="17" spans="1:1" x14ac:dyDescent="0.25">
      <c r="A17">
        <f>('Economic Benefits Category 2'!C25*'Economic Benefits Category 2'!D25/50)</f>
        <v>0</v>
      </c>
    </row>
    <row r="18" spans="1:1" x14ac:dyDescent="0.25">
      <c r="A18">
        <f>('Economic Benefits Category 2'!C26*'Economic Benefits Category 2'!D26/50)</f>
        <v>0</v>
      </c>
    </row>
    <row r="19" spans="1:1" x14ac:dyDescent="0.25">
      <c r="A19">
        <f>('Economic Benefits Category 2'!C27*'Economic Benefits Category 2'!D27/50)</f>
        <v>0</v>
      </c>
    </row>
    <row r="20" spans="1:1" x14ac:dyDescent="0.25">
      <c r="A20">
        <f>('Economic Benefits Category 2'!C28*'Economic Benefits Category 2'!D28/50)</f>
        <v>0</v>
      </c>
    </row>
    <row r="21" spans="1:1" x14ac:dyDescent="0.25">
      <c r="A21">
        <f>('Economic Benefits Category 2'!C29*'Economic Benefits Category 2'!D29/50)</f>
        <v>0</v>
      </c>
    </row>
    <row r="22" spans="1:1" x14ac:dyDescent="0.25">
      <c r="A22">
        <f>('Economic Benefits Category 2'!C30*'Economic Benefits Category 2'!D30/50)</f>
        <v>0</v>
      </c>
    </row>
    <row r="23" spans="1:1" x14ac:dyDescent="0.25">
      <c r="A23">
        <f>('Economic Benefits Category 2'!C31*'Economic Benefits Category 2'!D31/50)</f>
        <v>0</v>
      </c>
    </row>
    <row r="24" spans="1:1" x14ac:dyDescent="0.25">
      <c r="A24">
        <f>('Economic Benefits Category 2'!C32*'Economic Benefits Category 2'!D32/50)</f>
        <v>0</v>
      </c>
    </row>
    <row r="25" spans="1:1" x14ac:dyDescent="0.25">
      <c r="A25">
        <f>('Economic Benefits Category 2'!C33*'Economic Benefits Category 2'!D33/50)</f>
        <v>0</v>
      </c>
    </row>
    <row r="26" spans="1:1" x14ac:dyDescent="0.25">
      <c r="A26">
        <f>('Economic Benefits Category 2'!C34*'Economic Benefits Category 2'!D34/50)</f>
        <v>0</v>
      </c>
    </row>
    <row r="27" spans="1:1" x14ac:dyDescent="0.25">
      <c r="A27">
        <f>('Economic Benefits Category 2'!C35*'Economic Benefits Category 2'!D35/50)</f>
        <v>0</v>
      </c>
    </row>
    <row r="28" spans="1:1" x14ac:dyDescent="0.25">
      <c r="A28">
        <f>('Economic Benefits Category 2'!C36*'Economic Benefits Category 2'!D36/50)</f>
        <v>0</v>
      </c>
    </row>
    <row r="29" spans="1:1" x14ac:dyDescent="0.25">
      <c r="A29">
        <f>('Economic Benefits Category 2'!C37*'Economic Benefits Category 2'!D37/50)</f>
        <v>0</v>
      </c>
    </row>
    <row r="30" spans="1:1" x14ac:dyDescent="0.25">
      <c r="A30">
        <f>('Economic Benefits Category 2'!C38*'Economic Benefits Category 2'!D38/50)</f>
        <v>0</v>
      </c>
    </row>
    <row r="31" spans="1:1" x14ac:dyDescent="0.25">
      <c r="A31">
        <f>('Economic Benefits Category 2'!C39*'Economic Benefits Category 2'!D39/50)</f>
        <v>0</v>
      </c>
    </row>
    <row r="32" spans="1:1" x14ac:dyDescent="0.25">
      <c r="A32">
        <f>('Economic Benefits Category 2'!C40*'Economic Benefits Category 2'!D40/50)</f>
        <v>0</v>
      </c>
    </row>
    <row r="33" spans="1:1" x14ac:dyDescent="0.25">
      <c r="A33">
        <f>('Economic Benefits Category 2'!C41*'Economic Benefits Category 2'!D41/50)</f>
        <v>0</v>
      </c>
    </row>
    <row r="34" spans="1:1" ht="15.75" thickBot="1" x14ac:dyDescent="0.3">
      <c r="A34">
        <f>('Economic Benefits Category 2'!C42*'Economic Benefits Category 2'!D42/50)</f>
        <v>0</v>
      </c>
    </row>
    <row r="35" spans="1:1" ht="15.75" thickBot="1" x14ac:dyDescent="0.3">
      <c r="A35" s="19">
        <f>SUM(A2:A34)</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Economic Benefits Summary</vt:lpstr>
      <vt:lpstr>Economic Benefits Category 1</vt:lpstr>
      <vt:lpstr>Economic Benefits Category 2</vt:lpstr>
      <vt:lpstr>S-T FTE</vt:lpstr>
      <vt:lpstr>'Economic Benefits Category 1'!Print_Area</vt:lpstr>
      <vt:lpstr>'Economic Benefits Category 2'!Print_Area</vt:lpstr>
      <vt:lpstr>'Economic Benefits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Abbey E. DeRocker</dc:creator>
  <cp:lastModifiedBy>Bram Peterson</cp:lastModifiedBy>
  <dcterms:created xsi:type="dcterms:W3CDTF">2016-06-03T20:50:51Z</dcterms:created>
  <dcterms:modified xsi:type="dcterms:W3CDTF">2019-07-24T13:10:53Z</dcterms:modified>
</cp:coreProperties>
</file>